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775" tabRatio="523" activeTab="0"/>
  </bookViews>
  <sheets>
    <sheet name="Domace vysledky" sheetId="1" r:id="rId1"/>
  </sheets>
  <externalReferences>
    <externalReference r:id="rId4"/>
  </externalReferences>
  <definedNames>
    <definedName name="Excel_BuiltIn_Print_Area_4_1">#REF!</definedName>
    <definedName name="_xlnm.Print_Area" localSheetId="0">'Domace vysledky'!$A$1:$I$257</definedName>
  </definedNames>
  <calcPr fullCalcOnLoad="1"/>
</workbook>
</file>

<file path=xl/sharedStrings.xml><?xml version="1.0" encoding="utf-8"?>
<sst xmlns="http://schemas.openxmlformats.org/spreadsheetml/2006/main" count="371" uniqueCount="202">
  <si>
    <t>Por.</t>
  </si>
  <si>
    <t>Organizácia</t>
  </si>
  <si>
    <t>1. kolo</t>
  </si>
  <si>
    <t>2. kolo</t>
  </si>
  <si>
    <t>3.kolo</t>
  </si>
  <si>
    <t>4.kolo</t>
  </si>
  <si>
    <t>Body</t>
  </si>
  <si>
    <t>SRZ MsO, MO</t>
  </si>
  <si>
    <t>spolu</t>
  </si>
  <si>
    <t>TESTY</t>
  </si>
  <si>
    <t>LRUP</t>
  </si>
  <si>
    <t>RT</t>
  </si>
  <si>
    <t>Spolu</t>
  </si>
  <si>
    <t>um</t>
  </si>
  <si>
    <t xml:space="preserve">1. liga </t>
  </si>
  <si>
    <t>Jar</t>
  </si>
  <si>
    <t>Jeseň</t>
  </si>
  <si>
    <t>Um</t>
  </si>
  <si>
    <t>Vranov nad Topľou</t>
  </si>
  <si>
    <t>Levice</t>
  </si>
  <si>
    <t>LRU - P,   1. liga,   kategória ženy</t>
  </si>
  <si>
    <t>Meno</t>
  </si>
  <si>
    <t xml:space="preserve">ZO </t>
  </si>
  <si>
    <t>pretekárky</t>
  </si>
  <si>
    <t>SRZ</t>
  </si>
  <si>
    <t>Komárno</t>
  </si>
  <si>
    <t>CIBULKOVÁ Eva</t>
  </si>
  <si>
    <t>Šaľa</t>
  </si>
  <si>
    <t>PAVELKOVÁ Miroslava</t>
  </si>
  <si>
    <t>Bratislava 2</t>
  </si>
  <si>
    <t>CIBULKOVÁ Martina</t>
  </si>
  <si>
    <t>Hlohovec</t>
  </si>
  <si>
    <t xml:space="preserve">LRU - P,   2. liga </t>
  </si>
  <si>
    <t>Por</t>
  </si>
  <si>
    <t>Zvolen</t>
  </si>
  <si>
    <t>Želiezovce</t>
  </si>
  <si>
    <t>Sabinov</t>
  </si>
  <si>
    <t>Dunajská Streda</t>
  </si>
  <si>
    <t>Nitra</t>
  </si>
  <si>
    <t>Humenné</t>
  </si>
  <si>
    <t>Ružomberok</t>
  </si>
  <si>
    <t xml:space="preserve">Body </t>
  </si>
  <si>
    <t>Liptovský Mikuláš A</t>
  </si>
  <si>
    <t>Kežmarok A</t>
  </si>
  <si>
    <t xml:space="preserve">2. liga </t>
  </si>
  <si>
    <t xml:space="preserve">Divizia sk. A  </t>
  </si>
  <si>
    <t>Trnava B</t>
  </si>
  <si>
    <t>Púchov</t>
  </si>
  <si>
    <t>Trnava A</t>
  </si>
  <si>
    <t xml:space="preserve">Divizia sk. B </t>
  </si>
  <si>
    <t>Gelnica</t>
  </si>
  <si>
    <t>Humenné B</t>
  </si>
  <si>
    <t>Orlov</t>
  </si>
  <si>
    <t>Piešťany A</t>
  </si>
  <si>
    <t>Námestovo</t>
  </si>
  <si>
    <t>Prešov</t>
  </si>
  <si>
    <t>Púchov B</t>
  </si>
  <si>
    <t>Liga juniorov - U 14 (1.-10. miesto)</t>
  </si>
  <si>
    <t>Um.</t>
  </si>
  <si>
    <t>Pretekár</t>
  </si>
  <si>
    <t>Nedelka Erik</t>
  </si>
  <si>
    <t>Bakus Andrej</t>
  </si>
  <si>
    <t>Halač Juraj</t>
  </si>
  <si>
    <t>Liga juniorov - U 18 (1.-10. miesto)</t>
  </si>
  <si>
    <t>Hulvan Jakub</t>
  </si>
  <si>
    <t>Zacher Martin</t>
  </si>
  <si>
    <t>Lences Patrik</t>
  </si>
  <si>
    <t>Nešťák Matúš</t>
  </si>
  <si>
    <t>Boor Martin</t>
  </si>
  <si>
    <t>Nové Zámky</t>
  </si>
  <si>
    <t>Považská Bystrica</t>
  </si>
  <si>
    <t>Partizánske A</t>
  </si>
  <si>
    <t>Partizánske B</t>
  </si>
  <si>
    <t>Valentovič Sebastián</t>
  </si>
  <si>
    <t>Humaj Damián</t>
  </si>
  <si>
    <t>Humaj Maxim</t>
  </si>
  <si>
    <t>Igaz Jakub</t>
  </si>
  <si>
    <t>Mihálik Ján</t>
  </si>
  <si>
    <t>Umiest.</t>
  </si>
  <si>
    <t>Baranovič Samuel</t>
  </si>
  <si>
    <t>Veľký Krtíš</t>
  </si>
  <si>
    <t>Dolný Kubín A</t>
  </si>
  <si>
    <t>Spišská Belá</t>
  </si>
  <si>
    <t>Piešťany</t>
  </si>
  <si>
    <t>Humenné A</t>
  </si>
  <si>
    <t>Dolný Kubín C</t>
  </si>
  <si>
    <t>Trenčín B</t>
  </si>
  <si>
    <t>Púchov A</t>
  </si>
  <si>
    <t>Umiestnenie</t>
  </si>
  <si>
    <t>Umiest-   nenie</t>
  </si>
  <si>
    <t>Súčet</t>
  </si>
  <si>
    <t>Umiest-   není</t>
  </si>
  <si>
    <t>Šimek Pavol</t>
  </si>
  <si>
    <t>Umiest.  Jar</t>
  </si>
  <si>
    <t xml:space="preserve">Jeseň </t>
  </si>
  <si>
    <t xml:space="preserve">SPOLU </t>
  </si>
  <si>
    <t>2. Liga LRU -  Feeder</t>
  </si>
  <si>
    <t>Trstená B</t>
  </si>
  <si>
    <t>neúčasť</t>
  </si>
  <si>
    <t>Svidník</t>
  </si>
  <si>
    <t>Nová Baňa</t>
  </si>
  <si>
    <t>Bardejov</t>
  </si>
  <si>
    <t>Poradie</t>
  </si>
  <si>
    <t>PETÖCZOVÁ Sandra</t>
  </si>
  <si>
    <t>V.Kapušany</t>
  </si>
  <si>
    <t>*</t>
  </si>
  <si>
    <t>Trenčín</t>
  </si>
  <si>
    <t>Michalovce Sensas</t>
  </si>
  <si>
    <t>5. boj</t>
  </si>
  <si>
    <t>Lučenec</t>
  </si>
  <si>
    <t>Dolný Kubín B</t>
  </si>
  <si>
    <t>Kežmarok B</t>
  </si>
  <si>
    <t>Stará Ľubovňa</t>
  </si>
  <si>
    <t>Spišská Nová Ves</t>
  </si>
  <si>
    <t>Banská Bystrica</t>
  </si>
  <si>
    <t>Martin</t>
  </si>
  <si>
    <t>Stará Turá A</t>
  </si>
  <si>
    <t>Považská Bystrica B</t>
  </si>
  <si>
    <t>Stará Turá B</t>
  </si>
  <si>
    <t>Brezno</t>
  </si>
  <si>
    <t>Liptovský Hrádok</t>
  </si>
  <si>
    <t>Trenčín A</t>
  </si>
  <si>
    <t>Dubnica</t>
  </si>
  <si>
    <t>Bratislava I.A</t>
  </si>
  <si>
    <t>Košice A</t>
  </si>
  <si>
    <t>Partizánske</t>
  </si>
  <si>
    <t>Bratislava 1 - AWAS Team</t>
  </si>
  <si>
    <t>Galanta - Masterfish</t>
  </si>
  <si>
    <t>LRU - plávaná  2016</t>
  </si>
  <si>
    <t>JANČOŠKOVÁ  Eva</t>
  </si>
  <si>
    <t>KOSMEĽOVÁ Michaela</t>
  </si>
  <si>
    <t>D.Kubín</t>
  </si>
  <si>
    <t>PETÖOVÁ  Erika</t>
  </si>
  <si>
    <t>ing. PETÖOVÁ  Mária</t>
  </si>
  <si>
    <t>Dunajská Lužná - MVDE</t>
  </si>
  <si>
    <t>Bratislava 2 - MVDE</t>
  </si>
  <si>
    <t xml:space="preserve">Turčianske Teplice </t>
  </si>
  <si>
    <t>Šurany - Timár Team</t>
  </si>
  <si>
    <t>Galanta - RypoMix</t>
  </si>
  <si>
    <t>Spiš.Nová Ves - Spiš fish</t>
  </si>
  <si>
    <t>LRU - prívlač  2016</t>
  </si>
  <si>
    <t>Košice B</t>
  </si>
  <si>
    <t>Žilina</t>
  </si>
  <si>
    <t>Stropkov</t>
  </si>
  <si>
    <t>Divízia  2016</t>
  </si>
  <si>
    <t>2. liga  2016</t>
  </si>
  <si>
    <t>1. liga 2016</t>
  </si>
  <si>
    <t>Štúrovo - Colmic</t>
  </si>
  <si>
    <t>Pezinok - Maros Mix</t>
  </si>
  <si>
    <t>Dolný Kubín</t>
  </si>
  <si>
    <t>Košice A - A-Z Rybár Browning</t>
  </si>
  <si>
    <t>Vrbové - Browning</t>
  </si>
  <si>
    <t>Dunajská Streda B - Haldorádo</t>
  </si>
  <si>
    <t>Košice B - Rypomix</t>
  </si>
  <si>
    <t>Trebišov B - Big Carp Bait</t>
  </si>
  <si>
    <t>Galanta B - Sensas Team</t>
  </si>
  <si>
    <t>Trebišov A - Mivardi</t>
  </si>
  <si>
    <t>Dunajská Lužná B - MVDE</t>
  </si>
  <si>
    <t>1. Liga LRU -  Feeder  2016</t>
  </si>
  <si>
    <t>Komárno - Tubertíni</t>
  </si>
  <si>
    <t>Galanta - Sensas Team A</t>
  </si>
  <si>
    <t>Senec - SPRO</t>
  </si>
  <si>
    <t>Dunajská Lužná A - ŠKFT Abramis</t>
  </si>
  <si>
    <t>Dunajská Streda A - Timármix</t>
  </si>
  <si>
    <t>Nové Zámky - Maros Mix</t>
  </si>
  <si>
    <t>Považská Bystrica - Browning</t>
  </si>
  <si>
    <t>Liga RT 2016</t>
  </si>
  <si>
    <t>Zlatý blyskáč 2016 - celoslovenské kolo Vrbové</t>
  </si>
  <si>
    <t>LRU - mucha  2016</t>
  </si>
  <si>
    <t>Námestovo A</t>
  </si>
  <si>
    <t>Trstená A</t>
  </si>
  <si>
    <t>Spišská Nová Ves B</t>
  </si>
  <si>
    <t>Podbrezová A</t>
  </si>
  <si>
    <t>Podbrezová B</t>
  </si>
  <si>
    <t>Námestovo B</t>
  </si>
  <si>
    <t>Žilina B</t>
  </si>
  <si>
    <t>Vrbové</t>
  </si>
  <si>
    <t>Bratislava V. "A"</t>
  </si>
  <si>
    <t>Bratislava V. "B"</t>
  </si>
  <si>
    <t>Košice</t>
  </si>
  <si>
    <t>Liptovský Mikuláš</t>
  </si>
  <si>
    <t xml:space="preserve">LRU - P,   Divízia  </t>
  </si>
  <si>
    <t>Prešov A  Sensas</t>
  </si>
  <si>
    <t>Hlohovec - MVD</t>
  </si>
  <si>
    <t>Rožňava - SK Muškár</t>
  </si>
  <si>
    <t xml:space="preserve">Žilina - Potočník </t>
  </si>
  <si>
    <t xml:space="preserve">Svit - Zubáč </t>
  </si>
  <si>
    <t>Kysucké Nové Mesto - Kysuca A</t>
  </si>
  <si>
    <t>Kysucké Nové Mesto - Kysuca B</t>
  </si>
  <si>
    <t>Nové Mesto nad Váhom</t>
  </si>
  <si>
    <t>Bánovce nad Bebravou</t>
  </si>
  <si>
    <t>Bratislava - ŠKFT Abramis</t>
  </si>
  <si>
    <t xml:space="preserve">Považská Bystrica - Sensas    </t>
  </si>
  <si>
    <t>Levice - Sensas</t>
  </si>
  <si>
    <t>Šaľa  - Sensas</t>
  </si>
  <si>
    <t>Zvolen - Poseidon</t>
  </si>
  <si>
    <t>Žiar nad Hronom - MŠK</t>
  </si>
  <si>
    <t>Komárno - Tubertini</t>
  </si>
  <si>
    <t>Trnava - Mivardi</t>
  </si>
  <si>
    <t>Žilina - Vagón klub</t>
  </si>
  <si>
    <t>Veľké Kapušany - Maros Tubertini</t>
  </si>
  <si>
    <t>Prešov B - Boland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</si>
</sst>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&quot; Sk&quot;_-;\-* #,##0.00&quot; Sk&quot;_-;_-* \-??&quot; Sk&quot;_-;_-@_-"/>
    <numFmt numFmtId="181" formatCode="0.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#,##0.0"/>
    <numFmt numFmtId="187" formatCode="\P\r\a\vd\a;&quot;Pravda&quot;;&quot;Nepravda&quot;"/>
    <numFmt numFmtId="188" formatCode="[$€-2]\ #\ ##,000_);[Red]\([$¥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80" fontId="0" fillId="0" borderId="0" applyFill="0" applyBorder="0" applyAlignment="0" applyProtection="0"/>
    <xf numFmtId="176" fontId="0" fillId="0" borderId="0" applyFill="0" applyBorder="0" applyAlignment="0" applyProtection="0"/>
    <xf numFmtId="180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2" fillId="24" borderId="0">
      <alignment horizontal="center" vertical="center"/>
      <protection/>
    </xf>
    <xf numFmtId="0" fontId="3" fillId="25" borderId="0">
      <alignment horizontal="center" vertical="center"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5" fillId="0" borderId="0" xfId="38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2" xfId="52" applyFont="1" applyFill="1" applyBorder="1" applyAlignment="1">
      <alignment horizontal="left" vertical="center" wrapText="1"/>
      <protection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center" vertical="center"/>
      <protection/>
    </xf>
    <xf numFmtId="0" fontId="9" fillId="0" borderId="15" xfId="51" applyFont="1" applyFill="1" applyBorder="1" applyAlignment="1">
      <alignment horizontal="center" vertical="center"/>
      <protection/>
    </xf>
    <xf numFmtId="181" fontId="1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181" fontId="10" fillId="0" borderId="17" xfId="0" applyNumberFormat="1" applyFont="1" applyFill="1" applyBorder="1" applyAlignment="1">
      <alignment horizontal="center" vertical="center"/>
    </xf>
    <xf numFmtId="0" fontId="8" fillId="0" borderId="18" xfId="51" applyFont="1" applyFill="1" applyBorder="1" applyAlignment="1">
      <alignment horizontal="center" vertical="center"/>
      <protection/>
    </xf>
    <xf numFmtId="0" fontId="8" fillId="0" borderId="19" xfId="51" applyFont="1" applyFill="1" applyBorder="1" applyAlignment="1">
      <alignment horizontal="center" vertical="center"/>
      <protection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center" vertical="center"/>
    </xf>
    <xf numFmtId="181" fontId="9" fillId="0" borderId="21" xfId="51" applyNumberFormat="1" applyFont="1" applyFill="1" applyBorder="1" applyAlignment="1">
      <alignment horizontal="center" vertical="center"/>
      <protection/>
    </xf>
    <xf numFmtId="181" fontId="9" fillId="0" borderId="22" xfId="51" applyNumberFormat="1" applyFont="1" applyFill="1" applyBorder="1" applyAlignment="1">
      <alignment horizontal="center" vertical="center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181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/>
    </xf>
    <xf numFmtId="181" fontId="6" fillId="0" borderId="31" xfId="0" applyNumberFormat="1" applyFont="1" applyFill="1" applyBorder="1" applyAlignment="1">
      <alignment horizontal="center" vertical="center"/>
    </xf>
    <xf numFmtId="0" fontId="8" fillId="0" borderId="27" xfId="51" applyFont="1" applyFill="1" applyBorder="1" applyAlignment="1">
      <alignment horizontal="center" vertical="center"/>
      <protection/>
    </xf>
    <xf numFmtId="0" fontId="9" fillId="0" borderId="27" xfId="51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left" vertical="center" wrapText="1"/>
      <protection/>
    </xf>
    <xf numFmtId="0" fontId="8" fillId="0" borderId="33" xfId="52" applyFont="1" applyFill="1" applyBorder="1" applyAlignment="1">
      <alignment horizontal="left" vertical="center" wrapText="1"/>
      <protection/>
    </xf>
    <xf numFmtId="0" fontId="8" fillId="0" borderId="0" xfId="51" applyFont="1" applyFill="1" applyBorder="1" applyAlignment="1">
      <alignment horizontal="left" vertical="center"/>
      <protection/>
    </xf>
    <xf numFmtId="0" fontId="0" fillId="0" borderId="0" xfId="0" applyFill="1" applyAlignment="1">
      <alignment horizontal="center"/>
    </xf>
    <xf numFmtId="0" fontId="8" fillId="0" borderId="0" xfId="51" applyFont="1" applyFill="1" applyBorder="1" applyAlignment="1">
      <alignment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8" fillId="0" borderId="34" xfId="51" applyFont="1" applyFill="1" applyBorder="1" applyAlignment="1">
      <alignment horizontal="center" vertical="center"/>
      <protection/>
    </xf>
    <xf numFmtId="4" fontId="6" fillId="0" borderId="35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181" fontId="8" fillId="0" borderId="39" xfId="0" applyNumberFormat="1" applyFont="1" applyFill="1" applyBorder="1" applyAlignment="1">
      <alignment horizontal="center" vertical="center"/>
    </xf>
    <xf numFmtId="181" fontId="8" fillId="0" borderId="40" xfId="0" applyNumberFormat="1" applyFont="1" applyFill="1" applyBorder="1" applyAlignment="1">
      <alignment horizontal="center" vertical="center"/>
    </xf>
    <xf numFmtId="181" fontId="8" fillId="0" borderId="41" xfId="0" applyNumberFormat="1" applyFont="1" applyFill="1" applyBorder="1" applyAlignment="1">
      <alignment horizontal="center" vertical="center"/>
    </xf>
    <xf numFmtId="181" fontId="6" fillId="0" borderId="42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81" fontId="8" fillId="0" borderId="45" xfId="0" applyNumberFormat="1" applyFont="1" applyFill="1" applyBorder="1" applyAlignment="1">
      <alignment horizontal="center" vertical="center"/>
    </xf>
    <xf numFmtId="181" fontId="8" fillId="0" borderId="47" xfId="0" applyNumberFormat="1" applyFont="1" applyFill="1" applyBorder="1" applyAlignment="1">
      <alignment horizontal="center" vertical="center"/>
    </xf>
    <xf numFmtId="181" fontId="8" fillId="0" borderId="13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0" fontId="8" fillId="0" borderId="43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3" fontId="8" fillId="0" borderId="51" xfId="0" applyNumberFormat="1" applyFont="1" applyFill="1" applyBorder="1" applyAlignment="1">
      <alignment horizontal="center" vertical="center"/>
    </xf>
    <xf numFmtId="0" fontId="8" fillId="0" borderId="52" xfId="51" applyFont="1" applyFill="1" applyBorder="1" applyAlignment="1">
      <alignment horizontal="center" vertical="center"/>
      <protection/>
    </xf>
    <xf numFmtId="0" fontId="8" fillId="0" borderId="38" xfId="51" applyFont="1" applyFill="1" applyBorder="1" applyAlignment="1">
      <alignment horizontal="center" vertical="center"/>
      <protection/>
    </xf>
    <xf numFmtId="0" fontId="8" fillId="13" borderId="31" xfId="0" applyFont="1" applyFill="1" applyBorder="1" applyAlignment="1" applyProtection="1">
      <alignment horizontal="left" vertical="center" wrapText="1"/>
      <protection hidden="1"/>
    </xf>
    <xf numFmtId="0" fontId="8" fillId="0" borderId="44" xfId="0" applyFont="1" applyFill="1" applyBorder="1" applyAlignment="1">
      <alignment horizontal="left" vertical="center" wrapText="1"/>
    </xf>
    <xf numFmtId="181" fontId="6" fillId="0" borderId="43" xfId="47" applyNumberFormat="1" applyFont="1" applyFill="1" applyBorder="1" applyAlignment="1">
      <alignment horizontal="center" vertical="center" wrapText="1"/>
      <protection/>
    </xf>
    <xf numFmtId="181" fontId="6" fillId="0" borderId="44" xfId="47" applyNumberFormat="1" applyFont="1" applyFill="1" applyBorder="1" applyAlignment="1">
      <alignment horizontal="center" vertical="center" wrapText="1"/>
      <protection/>
    </xf>
    <xf numFmtId="181" fontId="6" fillId="0" borderId="46" xfId="47" applyNumberFormat="1" applyFont="1" applyFill="1" applyBorder="1" applyAlignment="1">
      <alignment horizontal="center" vertical="center" wrapText="1"/>
      <protection/>
    </xf>
    <xf numFmtId="0" fontId="8" fillId="0" borderId="53" xfId="51" applyFont="1" applyFill="1" applyBorder="1" applyAlignment="1">
      <alignment horizontal="center" vertical="center"/>
      <protection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horizontal="left" vertical="center"/>
    </xf>
    <xf numFmtId="0" fontId="8" fillId="35" borderId="44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181" fontId="6" fillId="0" borderId="54" xfId="0" applyNumberFormat="1" applyFont="1" applyFill="1" applyBorder="1" applyAlignment="1">
      <alignment horizontal="center" vertical="center"/>
    </xf>
    <xf numFmtId="181" fontId="6" fillId="0" borderId="55" xfId="0" applyNumberFormat="1" applyFont="1" applyFill="1" applyBorder="1" applyAlignment="1">
      <alignment horizontal="center" vertical="center"/>
    </xf>
    <xf numFmtId="181" fontId="6" fillId="0" borderId="56" xfId="0" applyNumberFormat="1" applyFont="1" applyFill="1" applyBorder="1" applyAlignment="1">
      <alignment horizontal="center" vertical="center"/>
    </xf>
    <xf numFmtId="181" fontId="6" fillId="0" borderId="50" xfId="0" applyNumberFormat="1" applyFont="1" applyFill="1" applyBorder="1" applyAlignment="1">
      <alignment horizontal="center" vertical="center"/>
    </xf>
    <xf numFmtId="181" fontId="6" fillId="0" borderId="44" xfId="0" applyNumberFormat="1" applyFont="1" applyFill="1" applyBorder="1" applyAlignment="1">
      <alignment horizontal="center" vertical="center"/>
    </xf>
    <xf numFmtId="181" fontId="6" fillId="0" borderId="46" xfId="0" applyNumberFormat="1" applyFont="1" applyFill="1" applyBorder="1" applyAlignment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  <protection hidden="1"/>
    </xf>
    <xf numFmtId="0" fontId="8" fillId="0" borderId="50" xfId="0" applyFont="1" applyFill="1" applyBorder="1" applyAlignment="1" applyProtection="1">
      <alignment horizontal="left" vertical="center" wrapText="1"/>
      <protection hidden="1"/>
    </xf>
    <xf numFmtId="0" fontId="8" fillId="13" borderId="50" xfId="0" applyFont="1" applyFill="1" applyBorder="1" applyAlignment="1">
      <alignment horizontal="left" vertical="center"/>
    </xf>
    <xf numFmtId="3" fontId="6" fillId="0" borderId="57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9" fillId="0" borderId="0" xfId="46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 wrapText="1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4" fontId="8" fillId="0" borderId="61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3" fontId="8" fillId="0" borderId="68" xfId="0" applyNumberFormat="1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181" fontId="6" fillId="0" borderId="69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181" fontId="8" fillId="0" borderId="22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81" fontId="6" fillId="0" borderId="7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13" borderId="2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8" fillId="0" borderId="71" xfId="0" applyNumberFormat="1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horizontal="center" vertical="center"/>
    </xf>
    <xf numFmtId="181" fontId="6" fillId="0" borderId="73" xfId="0" applyNumberFormat="1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/>
    </xf>
    <xf numFmtId="0" fontId="6" fillId="0" borderId="47" xfId="48" applyFont="1" applyFill="1" applyBorder="1" applyAlignment="1">
      <alignment horizontal="center" vertical="center"/>
      <protection/>
    </xf>
    <xf numFmtId="0" fontId="6" fillId="0" borderId="42" xfId="48" applyFont="1" applyFill="1" applyBorder="1" applyAlignment="1">
      <alignment horizontal="center" vertical="center"/>
      <protection/>
    </xf>
    <xf numFmtId="0" fontId="6" fillId="0" borderId="74" xfId="48" applyFont="1" applyFill="1" applyBorder="1" applyAlignment="1">
      <alignment horizontal="center" vertical="center"/>
      <protection/>
    </xf>
    <xf numFmtId="0" fontId="6" fillId="0" borderId="75" xfId="48" applyFont="1" applyFill="1" applyBorder="1" applyAlignment="1">
      <alignment horizontal="center" vertical="center"/>
      <protection/>
    </xf>
    <xf numFmtId="0" fontId="6" fillId="0" borderId="76" xfId="48" applyFont="1" applyFill="1" applyBorder="1" applyAlignment="1">
      <alignment horizontal="center" vertical="center"/>
      <protection/>
    </xf>
    <xf numFmtId="0" fontId="6" fillId="0" borderId="67" xfId="48" applyFont="1" applyFill="1" applyBorder="1" applyAlignment="1">
      <alignment horizontal="center" vertical="center"/>
      <protection/>
    </xf>
    <xf numFmtId="0" fontId="6" fillId="0" borderId="77" xfId="48" applyFont="1" applyFill="1" applyBorder="1" applyAlignment="1">
      <alignment horizontal="center" vertical="center"/>
      <protection/>
    </xf>
    <xf numFmtId="0" fontId="8" fillId="0" borderId="45" xfId="48" applyFont="1" applyFill="1" applyBorder="1" applyAlignment="1">
      <alignment horizontal="center" vertical="center"/>
      <protection/>
    </xf>
    <xf numFmtId="0" fontId="8" fillId="0" borderId="78" xfId="48" applyFont="1" applyFill="1" applyBorder="1" applyAlignment="1">
      <alignment horizontal="left" vertical="center"/>
      <protection/>
    </xf>
    <xf numFmtId="0" fontId="8" fillId="0" borderId="43" xfId="48" applyFont="1" applyFill="1" applyBorder="1" applyAlignment="1">
      <alignment horizontal="left" vertical="center"/>
      <protection/>
    </xf>
    <xf numFmtId="3" fontId="8" fillId="0" borderId="79" xfId="48" applyNumberFormat="1" applyFont="1" applyFill="1" applyBorder="1" applyAlignment="1">
      <alignment horizontal="center" vertical="center"/>
      <protection/>
    </xf>
    <xf numFmtId="181" fontId="8" fillId="0" borderId="69" xfId="48" applyNumberFormat="1" applyFont="1" applyFill="1" applyBorder="1" applyAlignment="1">
      <alignment horizontal="center" vertical="center"/>
      <protection/>
    </xf>
    <xf numFmtId="3" fontId="9" fillId="0" borderId="45" xfId="56" applyNumberFormat="1" applyFont="1" applyFill="1" applyBorder="1" applyAlignment="1">
      <alignment horizontal="center" vertical="center"/>
      <protection/>
    </xf>
    <xf numFmtId="181" fontId="8" fillId="0" borderId="47" xfId="48" applyNumberFormat="1" applyFont="1" applyFill="1" applyBorder="1" applyAlignment="1">
      <alignment horizontal="center" vertical="center"/>
      <protection/>
    </xf>
    <xf numFmtId="3" fontId="6" fillId="0" borderId="80" xfId="48" applyNumberFormat="1" applyFont="1" applyFill="1" applyBorder="1" applyAlignment="1">
      <alignment horizontal="center" vertical="center"/>
      <protection/>
    </xf>
    <xf numFmtId="181" fontId="6" fillId="0" borderId="57" xfId="48" applyNumberFormat="1" applyFont="1" applyFill="1" applyBorder="1" applyAlignment="1">
      <alignment horizontal="center" vertical="center"/>
      <protection/>
    </xf>
    <xf numFmtId="0" fontId="6" fillId="0" borderId="54" xfId="48" applyFont="1" applyBorder="1" applyAlignment="1">
      <alignment horizontal="center" vertical="center"/>
      <protection/>
    </xf>
    <xf numFmtId="0" fontId="8" fillId="0" borderId="13" xfId="48" applyFont="1" applyFill="1" applyBorder="1" applyAlignment="1">
      <alignment horizontal="center" vertical="center"/>
      <protection/>
    </xf>
    <xf numFmtId="0" fontId="8" fillId="0" borderId="81" xfId="48" applyFont="1" applyFill="1" applyBorder="1" applyAlignment="1">
      <alignment horizontal="left" vertical="center"/>
      <protection/>
    </xf>
    <xf numFmtId="0" fontId="8" fillId="0" borderId="44" xfId="48" applyFont="1" applyFill="1" applyBorder="1" applyAlignment="1">
      <alignment horizontal="left" vertical="center"/>
      <protection/>
    </xf>
    <xf numFmtId="3" fontId="8" fillId="0" borderId="40" xfId="48" applyNumberFormat="1" applyFont="1" applyFill="1" applyBorder="1" applyAlignment="1">
      <alignment horizontal="center" vertical="center"/>
      <protection/>
    </xf>
    <xf numFmtId="181" fontId="8" fillId="0" borderId="20" xfId="48" applyNumberFormat="1" applyFont="1" applyFill="1" applyBorder="1" applyAlignment="1">
      <alignment horizontal="center" vertical="center"/>
      <protection/>
    </xf>
    <xf numFmtId="3" fontId="9" fillId="0" borderId="13" xfId="56" applyNumberFormat="1" applyFont="1" applyFill="1" applyBorder="1" applyAlignment="1">
      <alignment horizontal="center" vertical="center"/>
      <protection/>
    </xf>
    <xf numFmtId="181" fontId="8" fillId="0" borderId="26" xfId="48" applyNumberFormat="1" applyFont="1" applyFill="1" applyBorder="1" applyAlignment="1">
      <alignment horizontal="center" vertical="center"/>
      <protection/>
    </xf>
    <xf numFmtId="3" fontId="6" fillId="0" borderId="18" xfId="48" applyNumberFormat="1" applyFont="1" applyFill="1" applyBorder="1" applyAlignment="1">
      <alignment horizontal="center" vertical="center"/>
      <protection/>
    </xf>
    <xf numFmtId="181" fontId="6" fillId="0" borderId="36" xfId="48" applyNumberFormat="1" applyFont="1" applyFill="1" applyBorder="1" applyAlignment="1">
      <alignment horizontal="center" vertical="center"/>
      <protection/>
    </xf>
    <xf numFmtId="0" fontId="6" fillId="0" borderId="55" xfId="48" applyFont="1" applyBorder="1" applyAlignment="1">
      <alignment horizontal="center" vertical="center"/>
      <protection/>
    </xf>
    <xf numFmtId="0" fontId="8" fillId="0" borderId="29" xfId="48" applyFont="1" applyFill="1" applyBorder="1" applyAlignment="1">
      <alignment horizontal="left" vertical="center"/>
      <protection/>
    </xf>
    <xf numFmtId="0" fontId="8" fillId="0" borderId="26" xfId="48" applyFont="1" applyFill="1" applyBorder="1" applyAlignment="1">
      <alignment horizontal="left" vertical="center"/>
      <protection/>
    </xf>
    <xf numFmtId="0" fontId="8" fillId="0" borderId="76" xfId="48" applyFont="1" applyFill="1" applyBorder="1" applyAlignment="1">
      <alignment horizontal="center" vertical="center"/>
      <protection/>
    </xf>
    <xf numFmtId="0" fontId="8" fillId="0" borderId="74" xfId="48" applyFont="1" applyFill="1" applyBorder="1" applyAlignment="1">
      <alignment horizontal="left" vertical="center"/>
      <protection/>
    </xf>
    <xf numFmtId="3" fontId="8" fillId="0" borderId="77" xfId="48" applyNumberFormat="1" applyFont="1" applyFill="1" applyBorder="1" applyAlignment="1">
      <alignment horizontal="center" vertical="center"/>
      <protection/>
    </xf>
    <xf numFmtId="181" fontId="8" fillId="0" borderId="67" xfId="48" applyNumberFormat="1" applyFont="1" applyFill="1" applyBorder="1" applyAlignment="1">
      <alignment horizontal="center" vertical="center"/>
      <protection/>
    </xf>
    <xf numFmtId="3" fontId="9" fillId="0" borderId="76" xfId="56" applyNumberFormat="1" applyFont="1" applyFill="1" applyBorder="1" applyAlignment="1">
      <alignment horizontal="center" vertical="center"/>
      <protection/>
    </xf>
    <xf numFmtId="181" fontId="8" fillId="0" borderId="74" xfId="48" applyNumberFormat="1" applyFont="1" applyFill="1" applyBorder="1" applyAlignment="1">
      <alignment horizontal="center" vertical="center"/>
      <protection/>
    </xf>
    <xf numFmtId="0" fontId="6" fillId="0" borderId="82" xfId="48" applyFont="1" applyBorder="1" applyAlignment="1">
      <alignment horizontal="center" vertical="center"/>
      <protection/>
    </xf>
    <xf numFmtId="0" fontId="8" fillId="0" borderId="18" xfId="48" applyFont="1" applyFill="1" applyBorder="1" applyAlignment="1">
      <alignment horizontal="center" vertical="center"/>
      <protection/>
    </xf>
    <xf numFmtId="0" fontId="8" fillId="0" borderId="48" xfId="48" applyFont="1" applyFill="1" applyBorder="1" applyAlignment="1">
      <alignment horizontal="left" vertical="center"/>
      <protection/>
    </xf>
    <xf numFmtId="3" fontId="8" fillId="0" borderId="83" xfId="48" applyNumberFormat="1" applyFont="1" applyFill="1" applyBorder="1" applyAlignment="1">
      <alignment horizontal="center" vertical="center"/>
      <protection/>
    </xf>
    <xf numFmtId="181" fontId="8" fillId="0" borderId="36" xfId="48" applyNumberFormat="1" applyFont="1" applyFill="1" applyBorder="1" applyAlignment="1">
      <alignment horizontal="center" vertical="center"/>
      <protection/>
    </xf>
    <xf numFmtId="3" fontId="9" fillId="0" borderId="18" xfId="56" applyNumberFormat="1" applyFont="1" applyFill="1" applyBorder="1" applyAlignment="1">
      <alignment horizontal="center" vertical="center"/>
      <protection/>
    </xf>
    <xf numFmtId="181" fontId="8" fillId="0" borderId="48" xfId="48" applyNumberFormat="1" applyFont="1" applyFill="1" applyBorder="1" applyAlignment="1">
      <alignment horizontal="center" vertical="center"/>
      <protection/>
    </xf>
    <xf numFmtId="0" fontId="8" fillId="0" borderId="84" xfId="48" applyFont="1" applyFill="1" applyBorder="1" applyAlignment="1">
      <alignment horizontal="center" vertical="center"/>
      <protection/>
    </xf>
    <xf numFmtId="0" fontId="8" fillId="0" borderId="85" xfId="48" applyFont="1" applyFill="1" applyBorder="1" applyAlignment="1">
      <alignment horizontal="left" vertical="center"/>
      <protection/>
    </xf>
    <xf numFmtId="0" fontId="8" fillId="0" borderId="46" xfId="48" applyFont="1" applyFill="1" applyBorder="1" applyAlignment="1">
      <alignment horizontal="left" vertical="center"/>
      <protection/>
    </xf>
    <xf numFmtId="3" fontId="8" fillId="0" borderId="86" xfId="48" applyNumberFormat="1" applyFont="1" applyFill="1" applyBorder="1" applyAlignment="1">
      <alignment horizontal="center" vertical="center"/>
      <protection/>
    </xf>
    <xf numFmtId="181" fontId="8" fillId="0" borderId="87" xfId="48" applyNumberFormat="1" applyFont="1" applyFill="1" applyBorder="1" applyAlignment="1">
      <alignment horizontal="center" vertical="center"/>
      <protection/>
    </xf>
    <xf numFmtId="3" fontId="9" fillId="0" borderId="84" xfId="56" applyNumberFormat="1" applyFont="1" applyFill="1" applyBorder="1" applyAlignment="1">
      <alignment horizontal="center" vertical="center"/>
      <protection/>
    </xf>
    <xf numFmtId="181" fontId="8" fillId="0" borderId="85" xfId="48" applyNumberFormat="1" applyFont="1" applyFill="1" applyBorder="1" applyAlignment="1">
      <alignment horizontal="center" vertical="center"/>
      <protection/>
    </xf>
    <xf numFmtId="3" fontId="6" fillId="0" borderId="19" xfId="48" applyNumberFormat="1" applyFont="1" applyFill="1" applyBorder="1" applyAlignment="1">
      <alignment horizontal="center" vertical="center"/>
      <protection/>
    </xf>
    <xf numFmtId="181" fontId="6" fillId="0" borderId="37" xfId="48" applyNumberFormat="1" applyFont="1" applyFill="1" applyBorder="1" applyAlignment="1">
      <alignment horizontal="center" vertical="center"/>
      <protection/>
    </xf>
    <xf numFmtId="0" fontId="6" fillId="0" borderId="88" xfId="48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89" xfId="0" applyFont="1" applyFill="1" applyBorder="1" applyAlignment="1">
      <alignment horizontal="center" vertical="center"/>
    </xf>
    <xf numFmtId="3" fontId="6" fillId="0" borderId="9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3" fontId="6" fillId="0" borderId="9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181" fontId="8" fillId="0" borderId="93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6" fillId="0" borderId="80" xfId="0" applyNumberFormat="1" applyFont="1" applyFill="1" applyBorder="1" applyAlignment="1">
      <alignment horizontal="center" vertical="center"/>
    </xf>
    <xf numFmtId="181" fontId="6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181" fontId="6" fillId="0" borderId="36" xfId="0" applyNumberFormat="1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181" fontId="6" fillId="0" borderId="37" xfId="0" applyNumberFormat="1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96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8" fillId="0" borderId="97" xfId="0" applyFont="1" applyBorder="1" applyAlignment="1">
      <alignment horizontal="center" vertical="top"/>
    </xf>
    <xf numFmtId="3" fontId="6" fillId="0" borderId="39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5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8" fillId="0" borderId="98" xfId="0" applyFont="1" applyBorder="1" applyAlignment="1">
      <alignment horizontal="center" vertical="top"/>
    </xf>
    <xf numFmtId="3" fontId="6" fillId="0" borderId="86" xfId="0" applyNumberFormat="1" applyFont="1" applyFill="1" applyBorder="1" applyAlignment="1">
      <alignment horizontal="center" vertical="center"/>
    </xf>
    <xf numFmtId="1" fontId="6" fillId="0" borderId="73" xfId="0" applyNumberFormat="1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69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1" fontId="6" fillId="0" borderId="10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80" xfId="0" applyFont="1" applyBorder="1" applyAlignment="1">
      <alignment horizontal="center" vertical="center" wrapText="1"/>
    </xf>
    <xf numFmtId="3" fontId="6" fillId="0" borderId="79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6" fillId="0" borderId="10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0" xfId="46" applyFont="1" applyFill="1" applyBorder="1" applyAlignment="1">
      <alignment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4" xfId="51" applyFont="1" applyFill="1" applyBorder="1" applyAlignment="1">
      <alignment horizontal="center" vertical="center" wrapText="1"/>
      <protection/>
    </xf>
    <xf numFmtId="0" fontId="6" fillId="0" borderId="105" xfId="51" applyFont="1" applyFill="1" applyBorder="1" applyAlignment="1">
      <alignment horizontal="center" vertical="center"/>
      <protection/>
    </xf>
    <xf numFmtId="0" fontId="6" fillId="0" borderId="105" xfId="51" applyFont="1" applyFill="1" applyBorder="1" applyAlignment="1">
      <alignment horizontal="center" vertical="center" wrapText="1"/>
      <protection/>
    </xf>
    <xf numFmtId="0" fontId="6" fillId="0" borderId="106" xfId="51" applyFont="1" applyFill="1" applyBorder="1" applyAlignment="1">
      <alignment horizontal="center" vertical="center" wrapText="1"/>
      <protection/>
    </xf>
    <xf numFmtId="0" fontId="6" fillId="0" borderId="107" xfId="51" applyFont="1" applyFill="1" applyBorder="1" applyAlignment="1">
      <alignment horizontal="center" vertical="center" wrapText="1"/>
      <protection/>
    </xf>
    <xf numFmtId="181" fontId="8" fillId="0" borderId="29" xfId="52" applyNumberFormat="1" applyFont="1" applyFill="1" applyBorder="1" applyAlignment="1">
      <alignment horizontal="center" vertical="center" wrapText="1"/>
      <protection/>
    </xf>
    <xf numFmtId="181" fontId="8" fillId="0" borderId="26" xfId="52" applyNumberFormat="1" applyFont="1" applyFill="1" applyBorder="1" applyAlignment="1">
      <alignment horizontal="center" vertical="center" wrapText="1"/>
      <protection/>
    </xf>
    <xf numFmtId="181" fontId="9" fillId="0" borderId="25" xfId="0" applyNumberFormat="1" applyFont="1" applyFill="1" applyBorder="1" applyAlignment="1">
      <alignment horizontal="center" vertical="center"/>
    </xf>
    <xf numFmtId="181" fontId="8" fillId="0" borderId="28" xfId="52" applyNumberFormat="1" applyFont="1" applyFill="1" applyBorder="1" applyAlignment="1">
      <alignment horizontal="center" vertical="center" wrapText="1"/>
      <protection/>
    </xf>
    <xf numFmtId="0" fontId="10" fillId="0" borderId="104" xfId="51" applyFont="1" applyFill="1" applyBorder="1" applyAlignment="1">
      <alignment horizontal="center" vertical="center" wrapText="1"/>
      <protection/>
    </xf>
    <xf numFmtId="0" fontId="10" fillId="0" borderId="105" xfId="51" applyFont="1" applyFill="1" applyBorder="1" applyAlignment="1">
      <alignment horizontal="center" vertical="center"/>
      <protection/>
    </xf>
    <xf numFmtId="0" fontId="6" fillId="0" borderId="108" xfId="51" applyFont="1" applyFill="1" applyBorder="1" applyAlignment="1">
      <alignment horizontal="center" vertical="center" wrapText="1"/>
      <protection/>
    </xf>
    <xf numFmtId="0" fontId="6" fillId="0" borderId="109" xfId="51" applyFont="1" applyFill="1" applyBorder="1" applyAlignment="1">
      <alignment horizontal="center" vertical="center" wrapText="1"/>
      <protection/>
    </xf>
    <xf numFmtId="181" fontId="9" fillId="0" borderId="11" xfId="51" applyNumberFormat="1" applyFont="1" applyFill="1" applyBorder="1" applyAlignment="1">
      <alignment horizontal="center" vertical="center"/>
      <protection/>
    </xf>
    <xf numFmtId="181" fontId="8" fillId="0" borderId="0" xfId="0" applyNumberFormat="1" applyFont="1" applyFill="1" applyAlignment="1">
      <alignment horizontal="center" vertical="center"/>
    </xf>
    <xf numFmtId="181" fontId="9" fillId="0" borderId="10" xfId="51" applyNumberFormat="1" applyFont="1" applyFill="1" applyBorder="1" applyAlignment="1">
      <alignment horizontal="center" vertical="center"/>
      <protection/>
    </xf>
    <xf numFmtId="181" fontId="10" fillId="0" borderId="25" xfId="51" applyNumberFormat="1" applyFont="1" applyFill="1" applyBorder="1" applyAlignment="1">
      <alignment horizontal="center" vertical="center"/>
      <protection/>
    </xf>
    <xf numFmtId="4" fontId="6" fillId="0" borderId="48" xfId="0" applyNumberFormat="1" applyFont="1" applyFill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" fontId="8" fillId="0" borderId="110" xfId="0" applyNumberFormat="1" applyFont="1" applyFill="1" applyBorder="1" applyAlignment="1">
      <alignment horizontal="center"/>
    </xf>
    <xf numFmtId="4" fontId="6" fillId="0" borderId="57" xfId="0" applyNumberFormat="1" applyFont="1" applyFill="1" applyBorder="1" applyAlignment="1">
      <alignment horizontal="center"/>
    </xf>
    <xf numFmtId="4" fontId="8" fillId="0" borderId="112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center"/>
    </xf>
    <xf numFmtId="4" fontId="8" fillId="0" borderId="35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8" fillId="0" borderId="0" xfId="51" applyNumberFormat="1" applyFont="1" applyFill="1" applyBorder="1" applyAlignment="1">
      <alignment horizontal="center" vertical="center"/>
      <protection/>
    </xf>
    <xf numFmtId="4" fontId="6" fillId="0" borderId="0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/>
      <protection/>
    </xf>
    <xf numFmtId="0" fontId="6" fillId="0" borderId="0" xfId="51" applyFont="1" applyFill="1" applyAlignment="1">
      <alignment horizont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horizontal="center"/>
    </xf>
    <xf numFmtId="3" fontId="8" fillId="0" borderId="112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center"/>
    </xf>
    <xf numFmtId="0" fontId="6" fillId="0" borderId="43" xfId="51" applyFont="1" applyFill="1" applyBorder="1" applyAlignment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46" xfId="51" applyFont="1" applyFill="1" applyBorder="1" applyAlignment="1">
      <alignment horizontal="center" vertical="center"/>
      <protection/>
    </xf>
    <xf numFmtId="0" fontId="6" fillId="0" borderId="46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51" applyFont="1" applyFill="1" applyBorder="1" applyAlignment="1">
      <alignment horizontal="center" vertical="center"/>
      <protection/>
    </xf>
    <xf numFmtId="0" fontId="6" fillId="0" borderId="1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110" xfId="0" applyFont="1" applyFill="1" applyBorder="1" applyAlignment="1">
      <alignment/>
    </xf>
    <xf numFmtId="0" fontId="8" fillId="0" borderId="112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6" fillId="0" borderId="115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180" fontId="6" fillId="0" borderId="0" xfId="38" applyFont="1" applyFill="1" applyBorder="1" applyAlignment="1" applyProtection="1">
      <alignment horizontal="center" vertical="center"/>
      <protection/>
    </xf>
    <xf numFmtId="0" fontId="6" fillId="0" borderId="116" xfId="48" applyFont="1" applyFill="1" applyBorder="1" applyAlignment="1">
      <alignment horizontal="center" vertical="center"/>
      <protection/>
    </xf>
    <xf numFmtId="0" fontId="6" fillId="0" borderId="117" xfId="48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104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180" fontId="4" fillId="0" borderId="0" xfId="38" applyFont="1" applyFill="1" applyBorder="1" applyAlignment="1" applyProtection="1">
      <alignment horizontal="left"/>
      <protection/>
    </xf>
    <xf numFmtId="0" fontId="6" fillId="0" borderId="104" xfId="48" applyFont="1" applyFill="1" applyBorder="1" applyAlignment="1">
      <alignment horizontal="center" vertical="center"/>
      <protection/>
    </xf>
    <xf numFmtId="0" fontId="6" fillId="0" borderId="119" xfId="48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6" fillId="0" borderId="12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119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vertical="center"/>
    </xf>
    <xf numFmtId="0" fontId="6" fillId="0" borderId="118" xfId="0" applyFont="1" applyFill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6" fillId="0" borderId="1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/>
    </xf>
    <xf numFmtId="0" fontId="6" fillId="0" borderId="1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43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0" fontId="8" fillId="36" borderId="43" xfId="0" applyFont="1" applyFill="1" applyBorder="1" applyAlignment="1">
      <alignment horizontal="left" vertical="center" wrapText="1"/>
    </xf>
    <xf numFmtId="0" fontId="8" fillId="36" borderId="44" xfId="0" applyFont="1" applyFill="1" applyBorder="1" applyAlignment="1">
      <alignment horizontal="left" vertical="center" wrapText="1"/>
    </xf>
    <xf numFmtId="0" fontId="8" fillId="36" borderId="46" xfId="0" applyFont="1" applyFill="1" applyBorder="1" applyAlignment="1">
      <alignment horizontal="left" vertical="center" wrapText="1"/>
    </xf>
    <xf numFmtId="0" fontId="8" fillId="36" borderId="116" xfId="0" applyFont="1" applyFill="1" applyBorder="1" applyAlignment="1">
      <alignment horizontal="left" vertical="center"/>
    </xf>
    <xf numFmtId="0" fontId="8" fillId="36" borderId="58" xfId="0" applyFont="1" applyFill="1" applyBorder="1" applyAlignment="1">
      <alignment horizontal="left" vertical="center"/>
    </xf>
    <xf numFmtId="0" fontId="8" fillId="36" borderId="43" xfId="0" applyFont="1" applyFill="1" applyBorder="1" applyAlignment="1">
      <alignment horizontal="left" vertical="center"/>
    </xf>
    <xf numFmtId="0" fontId="8" fillId="36" borderId="44" xfId="0" applyFont="1" applyFill="1" applyBorder="1" applyAlignment="1">
      <alignment horizontal="left" vertical="center"/>
    </xf>
    <xf numFmtId="0" fontId="8" fillId="36" borderId="46" xfId="0" applyFont="1" applyFill="1" applyBorder="1" applyAlignment="1">
      <alignment horizontal="left" vertical="center"/>
    </xf>
    <xf numFmtId="0" fontId="8" fillId="36" borderId="127" xfId="0" applyFont="1" applyFill="1" applyBorder="1" applyAlignment="1">
      <alignment vertical="center"/>
    </xf>
    <xf numFmtId="0" fontId="8" fillId="36" borderId="32" xfId="0" applyFont="1" applyFill="1" applyBorder="1" applyAlignment="1">
      <alignment horizontal="left" vertical="center"/>
    </xf>
    <xf numFmtId="0" fontId="8" fillId="36" borderId="33" xfId="0" applyFont="1" applyFill="1" applyBorder="1" applyAlignment="1">
      <alignment horizontal="left" vertical="center"/>
    </xf>
    <xf numFmtId="0" fontId="8" fillId="36" borderId="26" xfId="0" applyFont="1" applyFill="1" applyBorder="1" applyAlignment="1">
      <alignment horizontal="left" vertical="center"/>
    </xf>
    <xf numFmtId="0" fontId="8" fillId="36" borderId="28" xfId="0" applyFont="1" applyFill="1" applyBorder="1" applyAlignment="1">
      <alignment horizontal="left" vertical="center"/>
    </xf>
    <xf numFmtId="0" fontId="8" fillId="36" borderId="42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8" fillId="36" borderId="117" xfId="0" applyFont="1" applyFill="1" applyBorder="1" applyAlignment="1">
      <alignment horizontal="center"/>
    </xf>
    <xf numFmtId="0" fontId="8" fillId="36" borderId="94" xfId="0" applyFont="1" applyFill="1" applyBorder="1" applyAlignment="1">
      <alignment horizontal="center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al 2" xfId="46"/>
    <cellStyle name="Normal 3" xfId="47"/>
    <cellStyle name="Normálna 2" xfId="48"/>
    <cellStyle name="Normálna 3" xfId="49"/>
    <cellStyle name="Normálna 4" xfId="50"/>
    <cellStyle name="normálne_Hárok1" xfId="51"/>
    <cellStyle name="normální 6" xfId="52"/>
    <cellStyle name="Percent" xfId="53"/>
    <cellStyle name="Poznámka" xfId="54"/>
    <cellStyle name="Prepojená bunka" xfId="55"/>
    <cellStyle name="S2" xfId="56"/>
    <cellStyle name="S7" xfId="57"/>
    <cellStyle name="Spolu" xfId="58"/>
    <cellStyle name="Text upozornenia" xfId="59"/>
    <cellStyle name="Titu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yby\Ryby\V&#253;sledky\Feeder\LRU-Fee%20%201.liga%20+%20dvojko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 tímov a pretekárov"/>
      <sheetName val="12 družstiev Preteky č. 1"/>
      <sheetName val="12 družstiev Preteky č. 2"/>
      <sheetName val="Priebežné poradie po 1. a 2. k."/>
      <sheetName val="12 družstiev Preteky č. 3"/>
      <sheetName val="12 družstiev Preteky č. 4"/>
      <sheetName val="Priebežné poradie po 3. a 4 "/>
      <sheetName val="12 družstiev Pretek č. 5"/>
      <sheetName val="12 družstiev Pretek č. 6"/>
      <sheetName val="Priebežné poradie po 5. a 6 "/>
      <sheetName val="12 družstiev Pretek č. 7"/>
      <sheetName val="12 družstiev Pretek č. 8"/>
      <sheetName val="Konecne poradie"/>
      <sheetName val="Vyhodnotenie po dvojkolach"/>
      <sheetName val="Hárok1"/>
    </sheetNames>
    <sheetDataSet>
      <sheetData sheetId="5">
        <row r="7">
          <cell r="B7" t="str">
            <v>Bratislava 2  - Trabucco  Team</v>
          </cell>
        </row>
        <row r="19">
          <cell r="B19" t="str">
            <v>Hlohovec Browning</v>
          </cell>
        </row>
        <row r="25">
          <cell r="B25" t="str">
            <v>Sereď - MPD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showGridLines="0" tabSelected="1" zoomScale="110" zoomScaleNormal="110" zoomScalePageLayoutView="0" workbookViewId="0" topLeftCell="A161">
      <selection activeCell="I50" sqref="I50:I51"/>
    </sheetView>
  </sheetViews>
  <sheetFormatPr defaultColWidth="9.140625" defaultRowHeight="12.75"/>
  <cols>
    <col min="1" max="1" width="3.57421875" style="0" customWidth="1"/>
    <col min="2" max="2" width="38.421875" style="0" customWidth="1"/>
    <col min="3" max="3" width="14.140625" style="0" customWidth="1"/>
    <col min="4" max="4" width="9.57421875" style="0" customWidth="1"/>
    <col min="5" max="5" width="10.421875" style="0" customWidth="1"/>
    <col min="6" max="6" width="9.57421875" style="0" customWidth="1"/>
    <col min="7" max="7" width="10.28125" style="0" customWidth="1"/>
    <col min="8" max="8" width="7.421875" style="1" customWidth="1"/>
    <col min="9" max="9" width="5.00390625" style="0" customWidth="1"/>
    <col min="10" max="10" width="8.140625" style="0" customWidth="1"/>
    <col min="11" max="11" width="7.421875" style="0" customWidth="1"/>
    <col min="12" max="12" width="5.7109375" style="0" customWidth="1"/>
    <col min="13" max="13" width="8.8515625" style="0" customWidth="1"/>
    <col min="14" max="14" width="7.421875" style="0" customWidth="1"/>
    <col min="16" max="16" width="14.7109375" style="0" customWidth="1"/>
    <col min="17" max="17" width="11.57421875" style="0" bestFit="1" customWidth="1"/>
  </cols>
  <sheetData>
    <row r="1" spans="1:9" ht="18.75" customHeight="1">
      <c r="A1" s="366" t="s">
        <v>128</v>
      </c>
      <c r="B1" s="366"/>
      <c r="C1" s="366"/>
      <c r="D1" s="2"/>
      <c r="E1" s="2"/>
      <c r="F1" s="2"/>
      <c r="G1" s="360"/>
      <c r="H1" s="360"/>
      <c r="I1" s="2"/>
    </row>
    <row r="2" spans="1:9" s="4" customFormat="1" ht="18.75" customHeight="1" thickBot="1">
      <c r="A2" s="393" t="s">
        <v>14</v>
      </c>
      <c r="B2" s="393"/>
      <c r="C2" s="393"/>
      <c r="D2" s="393"/>
      <c r="E2" s="393"/>
      <c r="F2" s="393"/>
      <c r="G2" s="393"/>
      <c r="H2" s="393"/>
      <c r="I2" s="3"/>
    </row>
    <row r="3" spans="1:13" s="4" customFormat="1" ht="23.25" customHeight="1" thickBot="1">
      <c r="A3" s="364" t="s">
        <v>105</v>
      </c>
      <c r="B3" s="130" t="s">
        <v>1</v>
      </c>
      <c r="C3" s="373" t="s">
        <v>15</v>
      </c>
      <c r="D3" s="375"/>
      <c r="E3" s="373" t="s">
        <v>16</v>
      </c>
      <c r="F3" s="375"/>
      <c r="G3" s="373" t="s">
        <v>12</v>
      </c>
      <c r="H3" s="374"/>
      <c r="I3" s="377" t="s">
        <v>33</v>
      </c>
      <c r="J3" s="131"/>
      <c r="K3" s="131"/>
      <c r="L3" s="131"/>
      <c r="M3" s="131"/>
    </row>
    <row r="4" spans="1:13" ht="18.75" customHeight="1" thickBot="1">
      <c r="A4" s="365"/>
      <c r="B4" s="132" t="s">
        <v>7</v>
      </c>
      <c r="C4" s="133" t="s">
        <v>6</v>
      </c>
      <c r="D4" s="134" t="s">
        <v>17</v>
      </c>
      <c r="E4" s="135" t="s">
        <v>6</v>
      </c>
      <c r="F4" s="132" t="s">
        <v>17</v>
      </c>
      <c r="G4" s="136" t="s">
        <v>6</v>
      </c>
      <c r="H4" s="137" t="s">
        <v>17</v>
      </c>
      <c r="I4" s="391"/>
      <c r="J4" s="138"/>
      <c r="K4" s="138"/>
      <c r="L4" s="138"/>
      <c r="M4" s="138"/>
    </row>
    <row r="5" spans="1:13" ht="18.75" customHeight="1">
      <c r="A5" s="139">
        <v>1</v>
      </c>
      <c r="B5" s="41" t="s">
        <v>192</v>
      </c>
      <c r="C5" s="140">
        <v>53640</v>
      </c>
      <c r="D5" s="141">
        <v>23</v>
      </c>
      <c r="E5" s="142">
        <v>62730</v>
      </c>
      <c r="F5" s="49">
        <v>24</v>
      </c>
      <c r="G5" s="143">
        <f aca="true" t="shared" si="0" ref="G5:G16">C5+E5</f>
        <v>116370</v>
      </c>
      <c r="H5" s="144">
        <f aca="true" t="shared" si="1" ref="H5:H16">D5+F5</f>
        <v>47</v>
      </c>
      <c r="I5" s="145">
        <v>1</v>
      </c>
      <c r="J5" s="138"/>
      <c r="K5" s="138"/>
      <c r="L5" s="138"/>
      <c r="M5" s="138"/>
    </row>
    <row r="6" spans="1:13" ht="18.75" customHeight="1">
      <c r="A6" s="139">
        <v>2</v>
      </c>
      <c r="B6" s="41" t="s">
        <v>193</v>
      </c>
      <c r="C6" s="140">
        <v>54320</v>
      </c>
      <c r="D6" s="146">
        <v>20</v>
      </c>
      <c r="E6" s="147">
        <v>22510</v>
      </c>
      <c r="F6" s="43">
        <v>63</v>
      </c>
      <c r="G6" s="148">
        <f t="shared" si="0"/>
        <v>76830</v>
      </c>
      <c r="H6" s="149">
        <f t="shared" si="1"/>
        <v>83</v>
      </c>
      <c r="I6" s="150">
        <v>2</v>
      </c>
      <c r="J6" s="138"/>
      <c r="K6" s="138"/>
      <c r="L6" s="138"/>
      <c r="M6" s="138"/>
    </row>
    <row r="7" spans="1:13" ht="18.75" customHeight="1">
      <c r="A7" s="139">
        <v>3</v>
      </c>
      <c r="B7" s="41" t="s">
        <v>194</v>
      </c>
      <c r="C7" s="140">
        <v>43920</v>
      </c>
      <c r="D7" s="146">
        <v>48</v>
      </c>
      <c r="E7" s="147">
        <v>46500</v>
      </c>
      <c r="F7" s="43">
        <v>36</v>
      </c>
      <c r="G7" s="148">
        <f t="shared" si="0"/>
        <v>90420</v>
      </c>
      <c r="H7" s="149">
        <f t="shared" si="1"/>
        <v>84</v>
      </c>
      <c r="I7" s="150">
        <v>3</v>
      </c>
      <c r="J7" s="138"/>
      <c r="K7" s="138"/>
      <c r="L7" s="138"/>
      <c r="M7" s="138"/>
    </row>
    <row r="8" spans="1:13" ht="18.75" customHeight="1">
      <c r="A8" s="139">
        <v>4</v>
      </c>
      <c r="B8" s="41" t="s">
        <v>195</v>
      </c>
      <c r="C8" s="140">
        <v>40130</v>
      </c>
      <c r="D8" s="146">
        <v>57</v>
      </c>
      <c r="E8" s="147">
        <v>56160</v>
      </c>
      <c r="F8" s="43">
        <v>43</v>
      </c>
      <c r="G8" s="148">
        <f t="shared" si="0"/>
        <v>96290</v>
      </c>
      <c r="H8" s="149">
        <f t="shared" si="1"/>
        <v>100</v>
      </c>
      <c r="I8" s="150">
        <v>4</v>
      </c>
      <c r="J8" s="138"/>
      <c r="K8" s="138"/>
      <c r="L8" s="138"/>
      <c r="M8" s="138"/>
    </row>
    <row r="9" spans="1:13" ht="18.75" customHeight="1">
      <c r="A9" s="139">
        <v>5</v>
      </c>
      <c r="B9" s="41" t="s">
        <v>196</v>
      </c>
      <c r="C9" s="140">
        <v>31270</v>
      </c>
      <c r="D9" s="146">
        <v>77</v>
      </c>
      <c r="E9" s="147">
        <v>65810</v>
      </c>
      <c r="F9" s="43">
        <v>26</v>
      </c>
      <c r="G9" s="148">
        <f t="shared" si="0"/>
        <v>97080</v>
      </c>
      <c r="H9" s="149">
        <f t="shared" si="1"/>
        <v>103</v>
      </c>
      <c r="I9" s="150">
        <v>5</v>
      </c>
      <c r="J9" s="138"/>
      <c r="K9" s="138"/>
      <c r="L9" s="138"/>
      <c r="M9" s="138"/>
    </row>
    <row r="10" spans="1:13" ht="18.75" customHeight="1">
      <c r="A10" s="139">
        <v>6</v>
      </c>
      <c r="B10" s="41" t="s">
        <v>197</v>
      </c>
      <c r="C10" s="140">
        <v>38860</v>
      </c>
      <c r="D10" s="146">
        <v>57</v>
      </c>
      <c r="E10" s="147">
        <v>40080</v>
      </c>
      <c r="F10" s="43">
        <v>46</v>
      </c>
      <c r="G10" s="148">
        <f t="shared" si="0"/>
        <v>78940</v>
      </c>
      <c r="H10" s="149">
        <f t="shared" si="1"/>
        <v>103</v>
      </c>
      <c r="I10" s="150">
        <v>6</v>
      </c>
      <c r="J10" s="138"/>
      <c r="K10" s="138"/>
      <c r="L10" s="138"/>
      <c r="M10" s="138"/>
    </row>
    <row r="11" spans="1:13" ht="18.75" customHeight="1">
      <c r="A11" s="139">
        <v>7</v>
      </c>
      <c r="B11" s="41" t="s">
        <v>182</v>
      </c>
      <c r="C11" s="140">
        <v>37490</v>
      </c>
      <c r="D11" s="146">
        <v>64</v>
      </c>
      <c r="E11" s="147">
        <v>42140</v>
      </c>
      <c r="F11" s="43">
        <v>44</v>
      </c>
      <c r="G11" s="148">
        <f t="shared" si="0"/>
        <v>79630</v>
      </c>
      <c r="H11" s="149">
        <f t="shared" si="1"/>
        <v>108</v>
      </c>
      <c r="I11" s="150">
        <v>7</v>
      </c>
      <c r="J11" s="138"/>
      <c r="K11" s="138"/>
      <c r="L11" s="138"/>
      <c r="M11" s="138"/>
    </row>
    <row r="12" spans="1:13" ht="18.75" customHeight="1">
      <c r="A12" s="139">
        <v>8</v>
      </c>
      <c r="B12" s="41" t="s">
        <v>198</v>
      </c>
      <c r="C12" s="140">
        <v>44820</v>
      </c>
      <c r="D12" s="146">
        <v>44</v>
      </c>
      <c r="E12" s="147">
        <v>20350</v>
      </c>
      <c r="F12" s="43">
        <v>67</v>
      </c>
      <c r="G12" s="148">
        <f t="shared" si="0"/>
        <v>65170</v>
      </c>
      <c r="H12" s="149">
        <f t="shared" si="1"/>
        <v>111</v>
      </c>
      <c r="I12" s="150">
        <v>8</v>
      </c>
      <c r="J12" s="138"/>
      <c r="K12" s="138"/>
      <c r="L12" s="138"/>
      <c r="M12" s="138"/>
    </row>
    <row r="13" spans="1:13" ht="18.75" customHeight="1">
      <c r="A13" s="139">
        <v>9</v>
      </c>
      <c r="B13" s="41" t="s">
        <v>18</v>
      </c>
      <c r="C13" s="140">
        <v>38900</v>
      </c>
      <c r="D13" s="146">
        <v>60</v>
      </c>
      <c r="E13" s="147">
        <v>32620</v>
      </c>
      <c r="F13" s="43">
        <v>52</v>
      </c>
      <c r="G13" s="148">
        <f t="shared" si="0"/>
        <v>71520</v>
      </c>
      <c r="H13" s="149">
        <f t="shared" si="1"/>
        <v>112</v>
      </c>
      <c r="I13" s="150">
        <v>9</v>
      </c>
      <c r="J13" s="138"/>
      <c r="K13" s="138"/>
      <c r="L13" s="138"/>
      <c r="M13" s="138"/>
    </row>
    <row r="14" spans="1:13" ht="18.75" customHeight="1">
      <c r="A14" s="139">
        <v>10</v>
      </c>
      <c r="B14" s="41" t="s">
        <v>199</v>
      </c>
      <c r="C14" s="140">
        <v>48440</v>
      </c>
      <c r="D14" s="146">
        <v>35</v>
      </c>
      <c r="E14" s="147">
        <v>12850</v>
      </c>
      <c r="F14" s="43">
        <v>79</v>
      </c>
      <c r="G14" s="148">
        <f t="shared" si="0"/>
        <v>61290</v>
      </c>
      <c r="H14" s="149">
        <f t="shared" si="1"/>
        <v>114</v>
      </c>
      <c r="I14" s="150">
        <v>10</v>
      </c>
      <c r="J14" s="138"/>
      <c r="K14" s="138"/>
      <c r="L14" s="138"/>
      <c r="M14" s="138"/>
    </row>
    <row r="15" spans="1:13" ht="18.75" customHeight="1">
      <c r="A15" s="139">
        <v>11</v>
      </c>
      <c r="B15" s="410" t="s">
        <v>200</v>
      </c>
      <c r="C15" s="140">
        <v>43460</v>
      </c>
      <c r="D15" s="146">
        <v>64</v>
      </c>
      <c r="E15" s="147">
        <v>20080</v>
      </c>
      <c r="F15" s="43">
        <v>72</v>
      </c>
      <c r="G15" s="148">
        <f t="shared" si="0"/>
        <v>63540</v>
      </c>
      <c r="H15" s="149">
        <f t="shared" si="1"/>
        <v>136</v>
      </c>
      <c r="I15" s="151">
        <v>11</v>
      </c>
      <c r="J15" s="138"/>
      <c r="K15" s="138"/>
      <c r="L15" s="138"/>
      <c r="M15" s="138"/>
    </row>
    <row r="16" spans="1:13" ht="18.75" customHeight="1" thickBot="1">
      <c r="A16" s="152">
        <v>12</v>
      </c>
      <c r="B16" s="411" t="s">
        <v>183</v>
      </c>
      <c r="C16" s="153">
        <v>32720</v>
      </c>
      <c r="D16" s="154">
        <v>75</v>
      </c>
      <c r="E16" s="155">
        <v>20545</v>
      </c>
      <c r="F16" s="44">
        <v>74</v>
      </c>
      <c r="G16" s="156">
        <f t="shared" si="0"/>
        <v>53265</v>
      </c>
      <c r="H16" s="157">
        <f t="shared" si="1"/>
        <v>149</v>
      </c>
      <c r="I16" s="158">
        <v>12</v>
      </c>
      <c r="J16" s="138"/>
      <c r="K16" s="138"/>
      <c r="L16" s="138"/>
      <c r="M16" s="138"/>
    </row>
    <row r="17" spans="1:13" ht="18.75" customHeight="1">
      <c r="A17" s="40"/>
      <c r="B17" s="40"/>
      <c r="C17" s="40"/>
      <c r="D17" s="40"/>
      <c r="E17" s="40"/>
      <c r="F17" s="40"/>
      <c r="G17" s="40"/>
      <c r="H17" s="40"/>
      <c r="I17" s="40"/>
      <c r="J17" s="138"/>
      <c r="K17" s="138"/>
      <c r="L17" s="138"/>
      <c r="M17" s="138"/>
    </row>
    <row r="18" spans="1:13" ht="18.75" customHeight="1">
      <c r="A18" s="40"/>
      <c r="B18" s="40"/>
      <c r="C18" s="40"/>
      <c r="D18" s="40"/>
      <c r="E18" s="40"/>
      <c r="F18" s="40"/>
      <c r="G18" s="40"/>
      <c r="H18" s="40"/>
      <c r="I18" s="40"/>
      <c r="J18" s="138"/>
      <c r="K18" s="138"/>
      <c r="L18" s="138"/>
      <c r="M18" s="138"/>
    </row>
    <row r="19" spans="1:13" ht="18.75" customHeight="1" thickBot="1">
      <c r="A19" s="363" t="s">
        <v>20</v>
      </c>
      <c r="B19" s="363"/>
      <c r="C19" s="363"/>
      <c r="D19" s="363"/>
      <c r="E19" s="363"/>
      <c r="F19" s="363"/>
      <c r="G19" s="363"/>
      <c r="H19" s="363"/>
      <c r="I19" s="363"/>
      <c r="J19" s="138"/>
      <c r="K19" s="138"/>
      <c r="L19" s="138"/>
      <c r="M19" s="138"/>
    </row>
    <row r="20" spans="1:13" ht="18.75" customHeight="1" thickBot="1">
      <c r="A20" s="367"/>
      <c r="B20" s="159" t="s">
        <v>21</v>
      </c>
      <c r="C20" s="160" t="s">
        <v>22</v>
      </c>
      <c r="D20" s="361" t="s">
        <v>15</v>
      </c>
      <c r="E20" s="362"/>
      <c r="F20" s="361" t="s">
        <v>16</v>
      </c>
      <c r="G20" s="362"/>
      <c r="H20" s="361" t="s">
        <v>12</v>
      </c>
      <c r="I20" s="362"/>
      <c r="J20" s="358" t="s">
        <v>102</v>
      </c>
      <c r="K20" s="138"/>
      <c r="L20" s="138"/>
      <c r="M20" s="138"/>
    </row>
    <row r="21" spans="1:13" ht="18.75" customHeight="1" thickBot="1">
      <c r="A21" s="368"/>
      <c r="B21" s="161" t="s">
        <v>23</v>
      </c>
      <c r="C21" s="162" t="s">
        <v>24</v>
      </c>
      <c r="D21" s="163" t="s">
        <v>6</v>
      </c>
      <c r="E21" s="164" t="s">
        <v>17</v>
      </c>
      <c r="F21" s="165" t="s">
        <v>6</v>
      </c>
      <c r="G21" s="161" t="s">
        <v>17</v>
      </c>
      <c r="H21" s="163" t="s">
        <v>6</v>
      </c>
      <c r="I21" s="161" t="s">
        <v>17</v>
      </c>
      <c r="J21" s="359"/>
      <c r="K21" s="138"/>
      <c r="L21" s="138"/>
      <c r="M21" s="138"/>
    </row>
    <row r="22" spans="1:13" ht="18.75" customHeight="1">
      <c r="A22" s="166">
        <v>1</v>
      </c>
      <c r="B22" s="167" t="s">
        <v>129</v>
      </c>
      <c r="C22" s="168" t="s">
        <v>34</v>
      </c>
      <c r="D22" s="169">
        <v>13620</v>
      </c>
      <c r="E22" s="170">
        <v>2</v>
      </c>
      <c r="F22" s="171">
        <v>17690</v>
      </c>
      <c r="G22" s="172">
        <v>3</v>
      </c>
      <c r="H22" s="173">
        <f aca="true" t="shared" si="2" ref="H22:I29">D22+F22</f>
        <v>31310</v>
      </c>
      <c r="I22" s="174">
        <f t="shared" si="2"/>
        <v>5</v>
      </c>
      <c r="J22" s="175">
        <v>1</v>
      </c>
      <c r="K22" s="138"/>
      <c r="L22" s="138"/>
      <c r="M22" s="138"/>
    </row>
    <row r="23" spans="1:13" ht="18.75" customHeight="1">
      <c r="A23" s="176">
        <v>2</v>
      </c>
      <c r="B23" s="177" t="s">
        <v>26</v>
      </c>
      <c r="C23" s="178" t="s">
        <v>27</v>
      </c>
      <c r="D23" s="179">
        <v>10310</v>
      </c>
      <c r="E23" s="180">
        <v>6</v>
      </c>
      <c r="F23" s="181">
        <v>22110</v>
      </c>
      <c r="G23" s="182">
        <v>3</v>
      </c>
      <c r="H23" s="183">
        <f t="shared" si="2"/>
        <v>32420</v>
      </c>
      <c r="I23" s="184">
        <f t="shared" si="2"/>
        <v>9</v>
      </c>
      <c r="J23" s="185">
        <v>2</v>
      </c>
      <c r="K23" s="138"/>
      <c r="L23" s="138"/>
      <c r="M23" s="138"/>
    </row>
    <row r="24" spans="1:13" ht="18.75" customHeight="1">
      <c r="A24" s="176">
        <v>3</v>
      </c>
      <c r="B24" s="186" t="s">
        <v>103</v>
      </c>
      <c r="C24" s="178" t="s">
        <v>104</v>
      </c>
      <c r="D24" s="179">
        <v>11500</v>
      </c>
      <c r="E24" s="180">
        <v>4</v>
      </c>
      <c r="F24" s="181">
        <v>10670</v>
      </c>
      <c r="G24" s="182">
        <v>6</v>
      </c>
      <c r="H24" s="183">
        <f t="shared" si="2"/>
        <v>22170</v>
      </c>
      <c r="I24" s="184">
        <f t="shared" si="2"/>
        <v>10</v>
      </c>
      <c r="J24" s="185">
        <v>3</v>
      </c>
      <c r="K24" s="138"/>
      <c r="L24" s="138"/>
      <c r="M24" s="138"/>
    </row>
    <row r="25" spans="1:13" ht="18.75" customHeight="1">
      <c r="A25" s="176">
        <v>4</v>
      </c>
      <c r="B25" s="187" t="s">
        <v>130</v>
      </c>
      <c r="C25" s="178" t="s">
        <v>131</v>
      </c>
      <c r="D25" s="179">
        <v>7400</v>
      </c>
      <c r="E25" s="180">
        <v>8</v>
      </c>
      <c r="F25" s="181">
        <v>0</v>
      </c>
      <c r="G25" s="182">
        <v>18</v>
      </c>
      <c r="H25" s="183">
        <f t="shared" si="2"/>
        <v>7400</v>
      </c>
      <c r="I25" s="184">
        <f t="shared" si="2"/>
        <v>26</v>
      </c>
      <c r="J25" s="185">
        <v>4</v>
      </c>
      <c r="K25" s="138"/>
      <c r="L25" s="138"/>
      <c r="M25" s="138"/>
    </row>
    <row r="26" spans="1:13" ht="18.75" customHeight="1">
      <c r="A26" s="176">
        <v>5</v>
      </c>
      <c r="B26" s="187" t="s">
        <v>133</v>
      </c>
      <c r="C26" s="178" t="s">
        <v>25</v>
      </c>
      <c r="D26" s="179">
        <v>4910</v>
      </c>
      <c r="E26" s="180">
        <v>10</v>
      </c>
      <c r="F26" s="181">
        <v>0</v>
      </c>
      <c r="G26" s="182">
        <v>18</v>
      </c>
      <c r="H26" s="183">
        <f t="shared" si="2"/>
        <v>4910</v>
      </c>
      <c r="I26" s="184">
        <f t="shared" si="2"/>
        <v>28</v>
      </c>
      <c r="J26" s="185">
        <v>5</v>
      </c>
      <c r="K26" s="138"/>
      <c r="L26" s="138"/>
      <c r="M26" s="138"/>
    </row>
    <row r="27" spans="1:13" ht="18.75" customHeight="1">
      <c r="A27" s="188">
        <v>6</v>
      </c>
      <c r="B27" s="189" t="s">
        <v>132</v>
      </c>
      <c r="C27" s="178" t="s">
        <v>25</v>
      </c>
      <c r="D27" s="190">
        <v>3730</v>
      </c>
      <c r="E27" s="191">
        <v>12</v>
      </c>
      <c r="F27" s="192">
        <v>0</v>
      </c>
      <c r="G27" s="193">
        <v>18</v>
      </c>
      <c r="H27" s="183">
        <f t="shared" si="2"/>
        <v>3730</v>
      </c>
      <c r="I27" s="184">
        <f t="shared" si="2"/>
        <v>30</v>
      </c>
      <c r="J27" s="194">
        <v>6</v>
      </c>
      <c r="K27" s="138"/>
      <c r="L27" s="138"/>
      <c r="M27" s="138"/>
    </row>
    <row r="28" spans="1:13" ht="18.75" customHeight="1">
      <c r="A28" s="195">
        <v>7</v>
      </c>
      <c r="B28" s="196" t="s">
        <v>30</v>
      </c>
      <c r="C28" s="178" t="s">
        <v>40</v>
      </c>
      <c r="D28" s="197">
        <v>0</v>
      </c>
      <c r="E28" s="198">
        <v>18</v>
      </c>
      <c r="F28" s="199">
        <v>0</v>
      </c>
      <c r="G28" s="200">
        <v>18</v>
      </c>
      <c r="H28" s="183">
        <f t="shared" si="2"/>
        <v>0</v>
      </c>
      <c r="I28" s="184">
        <f t="shared" si="2"/>
        <v>36</v>
      </c>
      <c r="J28" s="185">
        <v>7</v>
      </c>
      <c r="K28" s="138"/>
      <c r="L28" s="138"/>
      <c r="M28" s="138"/>
    </row>
    <row r="29" spans="1:13" ht="18.75" customHeight="1" thickBot="1">
      <c r="A29" s="201">
        <v>8</v>
      </c>
      <c r="B29" s="202" t="s">
        <v>28</v>
      </c>
      <c r="C29" s="203" t="s">
        <v>29</v>
      </c>
      <c r="D29" s="204">
        <v>0</v>
      </c>
      <c r="E29" s="205">
        <v>18</v>
      </c>
      <c r="F29" s="206">
        <v>0</v>
      </c>
      <c r="G29" s="207">
        <v>18</v>
      </c>
      <c r="H29" s="208">
        <f t="shared" si="2"/>
        <v>0</v>
      </c>
      <c r="I29" s="209">
        <f t="shared" si="2"/>
        <v>36</v>
      </c>
      <c r="J29" s="210">
        <v>8</v>
      </c>
      <c r="K29" s="138"/>
      <c r="L29" s="138"/>
      <c r="M29" s="138"/>
    </row>
    <row r="30" spans="1:13" ht="18.75" customHeight="1">
      <c r="A30" s="211"/>
      <c r="B30" s="212"/>
      <c r="C30" s="14"/>
      <c r="D30" s="39"/>
      <c r="E30" s="45"/>
      <c r="F30" s="211"/>
      <c r="G30" s="211"/>
      <c r="H30" s="211"/>
      <c r="I30" s="131"/>
      <c r="J30" s="138"/>
      <c r="K30" s="138"/>
      <c r="L30" s="138"/>
      <c r="M30" s="138"/>
    </row>
    <row r="31" spans="1:13" s="4" customFormat="1" ht="18.75" customHeight="1" thickBot="1">
      <c r="A31" s="363" t="s">
        <v>32</v>
      </c>
      <c r="B31" s="363"/>
      <c r="C31" s="363"/>
      <c r="D31" s="363"/>
      <c r="E31" s="363"/>
      <c r="F31" s="363"/>
      <c r="G31" s="363"/>
      <c r="H31" s="363"/>
      <c r="I31" s="131"/>
      <c r="J31" s="131"/>
      <c r="K31" s="131"/>
      <c r="L31" s="131"/>
      <c r="M31" s="131"/>
    </row>
    <row r="32" spans="1:13" ht="18.75" customHeight="1" thickBot="1">
      <c r="A32" s="364" t="s">
        <v>105</v>
      </c>
      <c r="B32" s="130" t="s">
        <v>1</v>
      </c>
      <c r="C32" s="373" t="s">
        <v>15</v>
      </c>
      <c r="D32" s="375"/>
      <c r="E32" s="373" t="s">
        <v>16</v>
      </c>
      <c r="F32" s="375"/>
      <c r="G32" s="373" t="s">
        <v>12</v>
      </c>
      <c r="H32" s="374"/>
      <c r="I32" s="389" t="s">
        <v>33</v>
      </c>
      <c r="J32" s="138"/>
      <c r="K32" s="138"/>
      <c r="L32" s="138"/>
      <c r="M32" s="138"/>
    </row>
    <row r="33" spans="1:13" ht="18.75" customHeight="1" thickBot="1">
      <c r="A33" s="365"/>
      <c r="B33" s="132" t="s">
        <v>7</v>
      </c>
      <c r="C33" s="133" t="s">
        <v>6</v>
      </c>
      <c r="D33" s="134" t="s">
        <v>17</v>
      </c>
      <c r="E33" s="135" t="s">
        <v>6</v>
      </c>
      <c r="F33" s="132" t="s">
        <v>17</v>
      </c>
      <c r="G33" s="133" t="s">
        <v>6</v>
      </c>
      <c r="H33" s="213" t="s">
        <v>17</v>
      </c>
      <c r="I33" s="390"/>
      <c r="J33" s="138"/>
      <c r="K33" s="138"/>
      <c r="L33" s="138"/>
      <c r="M33" s="138"/>
    </row>
    <row r="34" spans="1:13" ht="18.75" customHeight="1">
      <c r="A34" s="139">
        <v>1</v>
      </c>
      <c r="B34" s="410" t="s">
        <v>134</v>
      </c>
      <c r="C34" s="140">
        <v>30365</v>
      </c>
      <c r="D34" s="141">
        <v>37</v>
      </c>
      <c r="E34" s="142">
        <v>74130</v>
      </c>
      <c r="F34" s="49">
        <v>11</v>
      </c>
      <c r="G34" s="214">
        <f aca="true" t="shared" si="3" ref="G34:G45">SUM(C34+E34)</f>
        <v>104495</v>
      </c>
      <c r="H34" s="149">
        <f aca="true" t="shared" si="4" ref="H34:H45">SUM(D34+F34)</f>
        <v>48</v>
      </c>
      <c r="I34" s="145">
        <v>1</v>
      </c>
      <c r="J34" s="138"/>
      <c r="K34" s="138"/>
      <c r="L34" s="138"/>
      <c r="M34" s="138"/>
    </row>
    <row r="35" spans="1:13" ht="18.75" customHeight="1">
      <c r="A35" s="139">
        <v>2</v>
      </c>
      <c r="B35" s="410" t="s">
        <v>80</v>
      </c>
      <c r="C35" s="140">
        <v>45075</v>
      </c>
      <c r="D35" s="146">
        <v>34</v>
      </c>
      <c r="E35" s="147">
        <v>26760</v>
      </c>
      <c r="F35" s="43">
        <v>40.5</v>
      </c>
      <c r="G35" s="214">
        <f t="shared" si="3"/>
        <v>71835</v>
      </c>
      <c r="H35" s="149">
        <f t="shared" si="4"/>
        <v>74.5</v>
      </c>
      <c r="I35" s="150">
        <v>2</v>
      </c>
      <c r="J35" s="138"/>
      <c r="K35" s="138"/>
      <c r="L35" s="138"/>
      <c r="M35" s="138"/>
    </row>
    <row r="36" spans="1:13" ht="18.75" customHeight="1">
      <c r="A36" s="139">
        <v>3</v>
      </c>
      <c r="B36" s="410" t="s">
        <v>135</v>
      </c>
      <c r="C36" s="140">
        <v>23925</v>
      </c>
      <c r="D36" s="146">
        <v>41</v>
      </c>
      <c r="E36" s="147">
        <v>28270</v>
      </c>
      <c r="F36" s="43">
        <v>44</v>
      </c>
      <c r="G36" s="214">
        <f t="shared" si="3"/>
        <v>52195</v>
      </c>
      <c r="H36" s="149">
        <f t="shared" si="4"/>
        <v>85</v>
      </c>
      <c r="I36" s="150">
        <v>3</v>
      </c>
      <c r="J36" s="138"/>
      <c r="K36" s="138"/>
      <c r="L36" s="138"/>
      <c r="M36" s="138"/>
    </row>
    <row r="37" spans="1:13" ht="18.75" customHeight="1">
      <c r="A37" s="139">
        <v>4</v>
      </c>
      <c r="B37" s="410" t="s">
        <v>137</v>
      </c>
      <c r="C37" s="140">
        <v>27415</v>
      </c>
      <c r="D37" s="146">
        <v>41</v>
      </c>
      <c r="E37" s="147">
        <v>24531</v>
      </c>
      <c r="F37" s="43">
        <v>56</v>
      </c>
      <c r="G37" s="214">
        <f t="shared" si="3"/>
        <v>51946</v>
      </c>
      <c r="H37" s="149">
        <f t="shared" si="4"/>
        <v>97</v>
      </c>
      <c r="I37" s="150">
        <v>4</v>
      </c>
      <c r="J37" s="138"/>
      <c r="K37" s="138"/>
      <c r="L37" s="138"/>
      <c r="M37" s="138"/>
    </row>
    <row r="38" spans="1:13" ht="18.75" customHeight="1">
      <c r="A38" s="139">
        <v>5</v>
      </c>
      <c r="B38" s="410" t="s">
        <v>201</v>
      </c>
      <c r="C38" s="140">
        <v>21080</v>
      </c>
      <c r="D38" s="146">
        <v>44</v>
      </c>
      <c r="E38" s="147">
        <v>25800</v>
      </c>
      <c r="F38" s="43">
        <v>54</v>
      </c>
      <c r="G38" s="214">
        <f t="shared" si="3"/>
        <v>46880</v>
      </c>
      <c r="H38" s="149">
        <f t="shared" si="4"/>
        <v>98</v>
      </c>
      <c r="I38" s="150">
        <v>5</v>
      </c>
      <c r="J38" s="138"/>
      <c r="K38" s="138"/>
      <c r="L38" s="138"/>
      <c r="M38" s="138"/>
    </row>
    <row r="39" spans="1:13" ht="18.75" customHeight="1">
      <c r="A39" s="139">
        <v>6</v>
      </c>
      <c r="B39" s="410" t="s">
        <v>100</v>
      </c>
      <c r="C39" s="140">
        <v>35085</v>
      </c>
      <c r="D39" s="146">
        <v>41</v>
      </c>
      <c r="E39" s="147">
        <v>16850</v>
      </c>
      <c r="F39" s="43">
        <v>58</v>
      </c>
      <c r="G39" s="214">
        <f t="shared" si="3"/>
        <v>51935</v>
      </c>
      <c r="H39" s="149">
        <f t="shared" si="4"/>
        <v>99</v>
      </c>
      <c r="I39" s="150">
        <v>6</v>
      </c>
      <c r="J39" s="138"/>
      <c r="K39" s="138"/>
      <c r="L39" s="138"/>
      <c r="M39" s="138"/>
    </row>
    <row r="40" spans="1:13" ht="18.75" customHeight="1">
      <c r="A40" s="139">
        <v>7</v>
      </c>
      <c r="B40" s="410" t="s">
        <v>39</v>
      </c>
      <c r="C40" s="140">
        <v>8410</v>
      </c>
      <c r="D40" s="146">
        <v>75</v>
      </c>
      <c r="E40" s="147">
        <v>50830</v>
      </c>
      <c r="F40" s="43">
        <v>29</v>
      </c>
      <c r="G40" s="214">
        <f t="shared" si="3"/>
        <v>59240</v>
      </c>
      <c r="H40" s="149">
        <f t="shared" si="4"/>
        <v>104</v>
      </c>
      <c r="I40" s="150">
        <v>7</v>
      </c>
      <c r="J40" s="138"/>
      <c r="K40" s="138"/>
      <c r="L40" s="138"/>
      <c r="M40" s="138"/>
    </row>
    <row r="41" spans="1:13" ht="18.75" customHeight="1">
      <c r="A41" s="139">
        <v>8</v>
      </c>
      <c r="B41" s="410" t="s">
        <v>69</v>
      </c>
      <c r="C41" s="140">
        <v>21235</v>
      </c>
      <c r="D41" s="146">
        <v>61.5</v>
      </c>
      <c r="E41" s="147">
        <v>24670</v>
      </c>
      <c r="F41" s="43">
        <v>48.5</v>
      </c>
      <c r="G41" s="214">
        <f t="shared" si="3"/>
        <v>45905</v>
      </c>
      <c r="H41" s="149">
        <f t="shared" si="4"/>
        <v>110</v>
      </c>
      <c r="I41" s="150">
        <v>8</v>
      </c>
      <c r="J41" s="138"/>
      <c r="K41" s="215"/>
      <c r="L41" s="138"/>
      <c r="M41" s="138"/>
    </row>
    <row r="42" spans="1:13" ht="18.75" customHeight="1">
      <c r="A42" s="139">
        <v>9</v>
      </c>
      <c r="B42" s="410" t="s">
        <v>136</v>
      </c>
      <c r="C42" s="140">
        <v>22665</v>
      </c>
      <c r="D42" s="146">
        <v>56</v>
      </c>
      <c r="E42" s="147">
        <v>17300</v>
      </c>
      <c r="F42" s="43">
        <v>54</v>
      </c>
      <c r="G42" s="214">
        <f t="shared" si="3"/>
        <v>39965</v>
      </c>
      <c r="H42" s="149">
        <f t="shared" si="4"/>
        <v>110</v>
      </c>
      <c r="I42" s="150">
        <v>9</v>
      </c>
      <c r="J42" s="138"/>
      <c r="K42" s="138"/>
      <c r="L42" s="138"/>
      <c r="M42" s="138"/>
    </row>
    <row r="43" spans="1:13" ht="18.75" customHeight="1">
      <c r="A43" s="139">
        <v>10</v>
      </c>
      <c r="B43" s="410" t="s">
        <v>109</v>
      </c>
      <c r="C43" s="140">
        <v>27470</v>
      </c>
      <c r="D43" s="146">
        <v>57</v>
      </c>
      <c r="E43" s="147">
        <v>10660</v>
      </c>
      <c r="F43" s="43">
        <v>69</v>
      </c>
      <c r="G43" s="214">
        <f t="shared" si="3"/>
        <v>38130</v>
      </c>
      <c r="H43" s="149">
        <f t="shared" si="4"/>
        <v>126</v>
      </c>
      <c r="I43" s="150">
        <v>10</v>
      </c>
      <c r="J43" s="138"/>
      <c r="K43" s="138"/>
      <c r="L43" s="138"/>
      <c r="M43" s="138"/>
    </row>
    <row r="44" spans="1:13" ht="18.75" customHeight="1">
      <c r="A44" s="139">
        <v>11</v>
      </c>
      <c r="B44" s="410" t="s">
        <v>40</v>
      </c>
      <c r="C44" s="140">
        <v>11065</v>
      </c>
      <c r="D44" s="146">
        <v>70</v>
      </c>
      <c r="E44" s="147">
        <v>9910</v>
      </c>
      <c r="F44" s="43">
        <v>64</v>
      </c>
      <c r="G44" s="214">
        <f t="shared" si="3"/>
        <v>20975</v>
      </c>
      <c r="H44" s="149">
        <f t="shared" si="4"/>
        <v>134</v>
      </c>
      <c r="I44" s="150">
        <v>11</v>
      </c>
      <c r="J44" s="138"/>
      <c r="K44" s="138"/>
      <c r="L44" s="138"/>
      <c r="M44" s="138"/>
    </row>
    <row r="45" spans="1:13" ht="18.75" customHeight="1" thickBot="1">
      <c r="A45" s="152">
        <v>12</v>
      </c>
      <c r="B45" s="411" t="s">
        <v>138</v>
      </c>
      <c r="C45" s="153">
        <v>11935</v>
      </c>
      <c r="D45" s="154">
        <v>67.5</v>
      </c>
      <c r="E45" s="155">
        <v>0</v>
      </c>
      <c r="F45" s="44">
        <v>104</v>
      </c>
      <c r="G45" s="216">
        <f t="shared" si="3"/>
        <v>11935</v>
      </c>
      <c r="H45" s="157">
        <f t="shared" si="4"/>
        <v>171.5</v>
      </c>
      <c r="I45" s="217">
        <v>12</v>
      </c>
      <c r="J45" s="138"/>
      <c r="K45" s="138"/>
      <c r="L45" s="138"/>
      <c r="M45" s="138"/>
    </row>
    <row r="46" spans="1:13" ht="18.75" customHeight="1">
      <c r="A46" s="392"/>
      <c r="B46" s="392"/>
      <c r="C46" s="392"/>
      <c r="D46" s="392"/>
      <c r="E46" s="392"/>
      <c r="F46" s="392"/>
      <c r="G46" s="392"/>
      <c r="H46" s="392"/>
      <c r="I46" s="131"/>
      <c r="J46" s="138"/>
      <c r="K46" s="138"/>
      <c r="L46" s="138"/>
      <c r="M46" s="138"/>
    </row>
    <row r="47" spans="1:13" ht="18.75" customHeight="1" thickBot="1">
      <c r="A47" s="363" t="s">
        <v>181</v>
      </c>
      <c r="B47" s="363"/>
      <c r="C47" s="363"/>
      <c r="D47" s="363"/>
      <c r="E47" s="363"/>
      <c r="F47" s="363"/>
      <c r="G47" s="363"/>
      <c r="H47" s="363"/>
      <c r="I47" s="131"/>
      <c r="J47" s="138"/>
      <c r="K47" s="138"/>
      <c r="L47" s="138"/>
      <c r="M47" s="138"/>
    </row>
    <row r="48" spans="1:13" ht="18.75" customHeight="1" thickBot="1">
      <c r="A48" s="364" t="s">
        <v>105</v>
      </c>
      <c r="B48" s="130" t="s">
        <v>1</v>
      </c>
      <c r="C48" s="373" t="s">
        <v>15</v>
      </c>
      <c r="D48" s="375"/>
      <c r="E48" s="373" t="s">
        <v>16</v>
      </c>
      <c r="F48" s="375"/>
      <c r="G48" s="373" t="s">
        <v>12</v>
      </c>
      <c r="H48" s="374"/>
      <c r="I48" s="377" t="s">
        <v>33</v>
      </c>
      <c r="J48" s="138"/>
      <c r="K48" s="138"/>
      <c r="L48" s="138"/>
      <c r="M48" s="138"/>
    </row>
    <row r="49" spans="1:13" ht="18.75" customHeight="1" thickBot="1">
      <c r="A49" s="380"/>
      <c r="B49" s="132" t="s">
        <v>7</v>
      </c>
      <c r="C49" s="136" t="s">
        <v>6</v>
      </c>
      <c r="D49" s="218" t="s">
        <v>17</v>
      </c>
      <c r="E49" s="219" t="s">
        <v>6</v>
      </c>
      <c r="F49" s="220" t="s">
        <v>17</v>
      </c>
      <c r="G49" s="136" t="s">
        <v>6</v>
      </c>
      <c r="H49" s="137" t="s">
        <v>17</v>
      </c>
      <c r="I49" s="391"/>
      <c r="J49" s="138"/>
      <c r="K49" s="138"/>
      <c r="L49" s="138"/>
      <c r="M49" s="138"/>
    </row>
    <row r="50" spans="1:13" ht="18.75" customHeight="1">
      <c r="A50" s="412">
        <v>1</v>
      </c>
      <c r="B50" s="407" t="s">
        <v>106</v>
      </c>
      <c r="C50" s="221">
        <v>38960</v>
      </c>
      <c r="D50" s="222">
        <v>13</v>
      </c>
      <c r="E50" s="223">
        <v>27270</v>
      </c>
      <c r="F50" s="77">
        <v>8</v>
      </c>
      <c r="G50" s="224">
        <f aca="true" t="shared" si="5" ref="G50:H56">C50+E50</f>
        <v>66230</v>
      </c>
      <c r="H50" s="225">
        <f t="shared" si="5"/>
        <v>21</v>
      </c>
      <c r="I50" s="414">
        <v>1</v>
      </c>
      <c r="J50" s="138"/>
      <c r="K50" s="138"/>
      <c r="L50" s="138"/>
      <c r="M50" s="138"/>
    </row>
    <row r="51" spans="1:13" ht="18.75" customHeight="1">
      <c r="A51" s="413">
        <v>2</v>
      </c>
      <c r="B51" s="408" t="s">
        <v>36</v>
      </c>
      <c r="C51" s="226">
        <v>30820</v>
      </c>
      <c r="D51" s="146">
        <v>14.5</v>
      </c>
      <c r="E51" s="147">
        <v>8290</v>
      </c>
      <c r="F51" s="43">
        <v>28</v>
      </c>
      <c r="G51" s="227">
        <f t="shared" si="5"/>
        <v>39110</v>
      </c>
      <c r="H51" s="228">
        <f t="shared" si="5"/>
        <v>42.5</v>
      </c>
      <c r="I51" s="415">
        <v>2</v>
      </c>
      <c r="J51" s="138"/>
      <c r="K51" s="138"/>
      <c r="L51" s="138"/>
      <c r="M51" s="138"/>
    </row>
    <row r="52" spans="1:13" ht="18.75" customHeight="1">
      <c r="A52" s="150">
        <v>3</v>
      </c>
      <c r="B52" s="408" t="s">
        <v>34</v>
      </c>
      <c r="C52" s="226">
        <v>17200</v>
      </c>
      <c r="D52" s="146">
        <v>29</v>
      </c>
      <c r="E52" s="147">
        <v>12505</v>
      </c>
      <c r="F52" s="43">
        <v>20</v>
      </c>
      <c r="G52" s="227">
        <f t="shared" si="5"/>
        <v>29705</v>
      </c>
      <c r="H52" s="228">
        <f t="shared" si="5"/>
        <v>49</v>
      </c>
      <c r="I52" s="229">
        <v>3</v>
      </c>
      <c r="J52" s="138"/>
      <c r="K52" s="138"/>
      <c r="L52" s="138"/>
      <c r="M52" s="138"/>
    </row>
    <row r="53" spans="1:13" ht="18.75" customHeight="1">
      <c r="A53" s="150">
        <v>4</v>
      </c>
      <c r="B53" s="408" t="s">
        <v>107</v>
      </c>
      <c r="C53" s="226">
        <v>20560</v>
      </c>
      <c r="D53" s="146">
        <v>26</v>
      </c>
      <c r="E53" s="147">
        <v>10775</v>
      </c>
      <c r="F53" s="43">
        <v>25</v>
      </c>
      <c r="G53" s="227">
        <f t="shared" si="5"/>
        <v>31335</v>
      </c>
      <c r="H53" s="228">
        <f t="shared" si="5"/>
        <v>51</v>
      </c>
      <c r="I53" s="229">
        <v>4</v>
      </c>
      <c r="J53" s="138"/>
      <c r="K53" s="138"/>
      <c r="L53" s="138"/>
      <c r="M53" s="138"/>
    </row>
    <row r="54" spans="1:13" ht="18.75" customHeight="1">
      <c r="A54" s="150">
        <v>5</v>
      </c>
      <c r="B54" s="408" t="s">
        <v>37</v>
      </c>
      <c r="C54" s="226">
        <v>23940</v>
      </c>
      <c r="D54" s="146">
        <v>22</v>
      </c>
      <c r="E54" s="147">
        <v>5335</v>
      </c>
      <c r="F54" s="43">
        <v>35</v>
      </c>
      <c r="G54" s="227">
        <f t="shared" si="5"/>
        <v>29275</v>
      </c>
      <c r="H54" s="228">
        <f t="shared" si="5"/>
        <v>57</v>
      </c>
      <c r="I54" s="229">
        <v>5</v>
      </c>
      <c r="J54" s="138"/>
      <c r="K54" s="138"/>
      <c r="L54" s="138"/>
      <c r="M54" s="138"/>
    </row>
    <row r="55" spans="1:13" ht="18.75" customHeight="1">
      <c r="A55" s="150">
        <v>6</v>
      </c>
      <c r="B55" s="408" t="s">
        <v>38</v>
      </c>
      <c r="C55" s="226">
        <v>11680</v>
      </c>
      <c r="D55" s="146">
        <v>34</v>
      </c>
      <c r="E55" s="147">
        <v>9370</v>
      </c>
      <c r="F55" s="43">
        <v>23</v>
      </c>
      <c r="G55" s="227">
        <f t="shared" si="5"/>
        <v>21050</v>
      </c>
      <c r="H55" s="228">
        <f t="shared" si="5"/>
        <v>57</v>
      </c>
      <c r="I55" s="229">
        <v>6</v>
      </c>
      <c r="J55" s="138"/>
      <c r="K55" s="138"/>
      <c r="L55" s="138"/>
      <c r="M55" s="138"/>
    </row>
    <row r="56" spans="1:13" ht="18.75" customHeight="1" thickBot="1">
      <c r="A56" s="217">
        <v>7</v>
      </c>
      <c r="B56" s="409" t="s">
        <v>139</v>
      </c>
      <c r="C56" s="230">
        <v>16100</v>
      </c>
      <c r="D56" s="154">
        <v>29.5</v>
      </c>
      <c r="E56" s="155">
        <v>6610</v>
      </c>
      <c r="F56" s="44">
        <v>29</v>
      </c>
      <c r="G56" s="231">
        <f t="shared" si="5"/>
        <v>22710</v>
      </c>
      <c r="H56" s="232">
        <f t="shared" si="5"/>
        <v>58.5</v>
      </c>
      <c r="I56" s="233">
        <v>7</v>
      </c>
      <c r="J56" s="138"/>
      <c r="K56" s="138"/>
      <c r="L56" s="138"/>
      <c r="M56" s="138"/>
    </row>
    <row r="57" spans="1:13" ht="18.75" customHeight="1">
      <c r="A57" s="13"/>
      <c r="B57" s="14"/>
      <c r="C57" s="39"/>
      <c r="D57" s="45"/>
      <c r="E57" s="39"/>
      <c r="F57" s="45"/>
      <c r="G57" s="46"/>
      <c r="H57" s="47"/>
      <c r="I57" s="131"/>
      <c r="J57" s="138"/>
      <c r="K57" s="138"/>
      <c r="L57" s="138"/>
      <c r="M57" s="138"/>
    </row>
    <row r="58" spans="1:13" ht="18.75" customHeight="1">
      <c r="A58" s="13"/>
      <c r="B58" s="14"/>
      <c r="C58" s="39"/>
      <c r="D58" s="45"/>
      <c r="E58" s="39"/>
      <c r="F58" s="45"/>
      <c r="G58" s="46"/>
      <c r="H58" s="47"/>
      <c r="I58" s="131"/>
      <c r="J58" s="138"/>
      <c r="K58" s="138"/>
      <c r="L58" s="138"/>
      <c r="M58" s="138"/>
    </row>
    <row r="59" spans="1:13" ht="18.75" customHeight="1">
      <c r="A59" s="13"/>
      <c r="B59" s="14"/>
      <c r="C59" s="39"/>
      <c r="D59" s="45"/>
      <c r="E59" s="39"/>
      <c r="F59" s="45"/>
      <c r="G59" s="46"/>
      <c r="H59" s="47"/>
      <c r="I59" s="131"/>
      <c r="J59" s="138"/>
      <c r="K59" s="138"/>
      <c r="L59" s="138"/>
      <c r="M59" s="138"/>
    </row>
    <row r="60" spans="1:13" ht="18.75" customHeight="1">
      <c r="A60" s="13"/>
      <c r="B60" s="14"/>
      <c r="C60" s="39"/>
      <c r="D60" s="45"/>
      <c r="E60" s="39"/>
      <c r="F60" s="45"/>
      <c r="G60" s="46"/>
      <c r="H60" s="47"/>
      <c r="I60" s="131"/>
      <c r="J60" s="138"/>
      <c r="K60" s="138"/>
      <c r="L60" s="138"/>
      <c r="M60" s="138"/>
    </row>
    <row r="61" spans="1:13" ht="18.75" customHeight="1">
      <c r="A61" s="369" t="s">
        <v>168</v>
      </c>
      <c r="B61" s="369"/>
      <c r="C61" s="369"/>
      <c r="D61" s="131"/>
      <c r="E61" s="131"/>
      <c r="F61" s="131"/>
      <c r="G61" s="131"/>
      <c r="H61" s="234"/>
      <c r="I61" s="131"/>
      <c r="J61" s="138"/>
      <c r="K61" s="138"/>
      <c r="L61" s="138"/>
      <c r="M61" s="138"/>
    </row>
    <row r="62" spans="1:13" ht="18.75" customHeight="1" thickBot="1">
      <c r="A62" s="388" t="s">
        <v>14</v>
      </c>
      <c r="B62" s="388"/>
      <c r="C62" s="388"/>
      <c r="D62" s="388"/>
      <c r="E62" s="388"/>
      <c r="F62" s="388"/>
      <c r="G62" s="388"/>
      <c r="H62" s="388"/>
      <c r="I62" s="131"/>
      <c r="J62" s="138"/>
      <c r="K62" s="138"/>
      <c r="L62" s="138"/>
      <c r="M62" s="138"/>
    </row>
    <row r="63" spans="1:13" ht="18.75" customHeight="1">
      <c r="A63" s="377" t="s">
        <v>0</v>
      </c>
      <c r="B63" s="130" t="s">
        <v>1</v>
      </c>
      <c r="C63" s="373" t="s">
        <v>15</v>
      </c>
      <c r="D63" s="375"/>
      <c r="E63" s="373" t="s">
        <v>16</v>
      </c>
      <c r="F63" s="375"/>
      <c r="G63" s="373" t="s">
        <v>12</v>
      </c>
      <c r="H63" s="374"/>
      <c r="I63" s="131"/>
      <c r="J63" s="138"/>
      <c r="K63" s="138"/>
      <c r="L63" s="138"/>
      <c r="M63" s="138"/>
    </row>
    <row r="64" spans="1:13" ht="18.75" customHeight="1" thickBot="1">
      <c r="A64" s="378"/>
      <c r="B64" s="220" t="s">
        <v>7</v>
      </c>
      <c r="C64" s="136" t="s">
        <v>41</v>
      </c>
      <c r="D64" s="218" t="s">
        <v>17</v>
      </c>
      <c r="E64" s="219" t="s">
        <v>41</v>
      </c>
      <c r="F64" s="220" t="s">
        <v>17</v>
      </c>
      <c r="G64" s="133" t="s">
        <v>41</v>
      </c>
      <c r="H64" s="213" t="s">
        <v>17</v>
      </c>
      <c r="I64" s="131"/>
      <c r="J64" s="138"/>
      <c r="K64" s="138"/>
      <c r="L64" s="138"/>
      <c r="M64" s="138"/>
    </row>
    <row r="65" spans="1:13" ht="18.75" customHeight="1">
      <c r="A65" s="235">
        <v>1</v>
      </c>
      <c r="B65" s="113" t="s">
        <v>42</v>
      </c>
      <c r="C65" s="236">
        <v>41480</v>
      </c>
      <c r="D65" s="237">
        <v>40</v>
      </c>
      <c r="E65" s="238">
        <v>39932</v>
      </c>
      <c r="F65" s="237">
        <v>36</v>
      </c>
      <c r="G65" s="239">
        <f aca="true" t="shared" si="6" ref="G65:G76">SUM(C65+E65)</f>
        <v>81412</v>
      </c>
      <c r="H65" s="240">
        <f aca="true" t="shared" si="7" ref="H65:H76">SUM(D65+F65)</f>
        <v>76</v>
      </c>
      <c r="I65" s="131"/>
      <c r="J65" s="138"/>
      <c r="K65" s="138"/>
      <c r="L65" s="138"/>
      <c r="M65" s="138"/>
    </row>
    <row r="66" spans="1:13" ht="18.75" customHeight="1">
      <c r="A66" s="241">
        <v>2</v>
      </c>
      <c r="B66" s="114" t="s">
        <v>184</v>
      </c>
      <c r="C66" s="242">
        <v>42840</v>
      </c>
      <c r="D66" s="243">
        <v>32</v>
      </c>
      <c r="E66" s="244">
        <v>24560</v>
      </c>
      <c r="F66" s="243">
        <v>53</v>
      </c>
      <c r="G66" s="239">
        <f t="shared" si="6"/>
        <v>67400</v>
      </c>
      <c r="H66" s="240">
        <f t="shared" si="7"/>
        <v>85</v>
      </c>
      <c r="I66" s="131"/>
      <c r="J66" s="138"/>
      <c r="K66" s="138"/>
      <c r="L66" s="138"/>
      <c r="M66" s="138"/>
    </row>
    <row r="67" spans="1:13" ht="18.75" customHeight="1">
      <c r="A67" s="241">
        <v>3</v>
      </c>
      <c r="B67" s="114" t="s">
        <v>50</v>
      </c>
      <c r="C67" s="242">
        <v>31120</v>
      </c>
      <c r="D67" s="243">
        <v>43</v>
      </c>
      <c r="E67" s="244">
        <v>76380</v>
      </c>
      <c r="F67" s="243">
        <v>45</v>
      </c>
      <c r="G67" s="239">
        <f t="shared" si="6"/>
        <v>107500</v>
      </c>
      <c r="H67" s="240">
        <f t="shared" si="7"/>
        <v>88</v>
      </c>
      <c r="I67" s="131"/>
      <c r="J67" s="138"/>
      <c r="K67" s="138"/>
      <c r="L67" s="138"/>
      <c r="M67" s="138"/>
    </row>
    <row r="68" spans="1:13" ht="18.75" customHeight="1">
      <c r="A68" s="241">
        <v>4</v>
      </c>
      <c r="B68" s="114" t="s">
        <v>18</v>
      </c>
      <c r="C68" s="242">
        <v>28980</v>
      </c>
      <c r="D68" s="243">
        <v>48</v>
      </c>
      <c r="E68" s="244">
        <v>74480</v>
      </c>
      <c r="F68" s="243">
        <v>47</v>
      </c>
      <c r="G68" s="239">
        <f t="shared" si="6"/>
        <v>103460</v>
      </c>
      <c r="H68" s="240">
        <f t="shared" si="7"/>
        <v>95</v>
      </c>
      <c r="I68" s="131"/>
      <c r="J68" s="138"/>
      <c r="K68" s="138"/>
      <c r="L68" s="138"/>
      <c r="M68" s="138"/>
    </row>
    <row r="69" spans="1:13" ht="18.75" customHeight="1">
      <c r="A69" s="241">
        <v>5</v>
      </c>
      <c r="B69" s="114" t="s">
        <v>101</v>
      </c>
      <c r="C69" s="242">
        <v>20440</v>
      </c>
      <c r="D69" s="243">
        <v>59</v>
      </c>
      <c r="E69" s="244">
        <v>21954</v>
      </c>
      <c r="F69" s="243">
        <v>39</v>
      </c>
      <c r="G69" s="239">
        <f t="shared" si="6"/>
        <v>42394</v>
      </c>
      <c r="H69" s="240">
        <f t="shared" si="7"/>
        <v>98</v>
      </c>
      <c r="I69" s="131"/>
      <c r="J69" s="138"/>
      <c r="K69" s="138"/>
      <c r="L69" s="138"/>
      <c r="M69" s="138"/>
    </row>
    <row r="70" spans="1:13" ht="18.75" customHeight="1">
      <c r="A70" s="241">
        <v>6</v>
      </c>
      <c r="B70" s="114" t="s">
        <v>111</v>
      </c>
      <c r="C70" s="242">
        <v>21460</v>
      </c>
      <c r="D70" s="243">
        <v>64</v>
      </c>
      <c r="E70" s="244">
        <v>80660</v>
      </c>
      <c r="F70" s="243">
        <v>41</v>
      </c>
      <c r="G70" s="239">
        <f t="shared" si="6"/>
        <v>102120</v>
      </c>
      <c r="H70" s="240">
        <f t="shared" si="7"/>
        <v>105</v>
      </c>
      <c r="I70" s="131"/>
      <c r="J70" s="138"/>
      <c r="K70" s="138"/>
      <c r="L70" s="138"/>
      <c r="M70" s="138"/>
    </row>
    <row r="71" spans="1:13" ht="18.75" customHeight="1">
      <c r="A71" s="241">
        <v>7</v>
      </c>
      <c r="B71" s="114" t="s">
        <v>113</v>
      </c>
      <c r="C71" s="242">
        <v>26860</v>
      </c>
      <c r="D71" s="243">
        <v>56</v>
      </c>
      <c r="E71" s="244">
        <v>77900</v>
      </c>
      <c r="F71" s="243">
        <v>54</v>
      </c>
      <c r="G71" s="239">
        <f t="shared" si="6"/>
        <v>104760</v>
      </c>
      <c r="H71" s="240">
        <f t="shared" si="7"/>
        <v>110</v>
      </c>
      <c r="I71" s="131"/>
      <c r="J71" s="138"/>
      <c r="K71" s="138"/>
      <c r="L71" s="138"/>
      <c r="M71" s="138"/>
    </row>
    <row r="72" spans="1:13" ht="18.75" customHeight="1">
      <c r="A72" s="241">
        <v>8</v>
      </c>
      <c r="B72" s="114" t="s">
        <v>185</v>
      </c>
      <c r="C72" s="242">
        <v>30660</v>
      </c>
      <c r="D72" s="243">
        <v>56</v>
      </c>
      <c r="E72" s="244">
        <v>65280</v>
      </c>
      <c r="F72" s="243">
        <v>55</v>
      </c>
      <c r="G72" s="239">
        <f t="shared" si="6"/>
        <v>95940</v>
      </c>
      <c r="H72" s="240">
        <f t="shared" si="7"/>
        <v>111</v>
      </c>
      <c r="I72" s="131"/>
      <c r="J72" s="138"/>
      <c r="K72" s="138"/>
      <c r="L72" s="138"/>
      <c r="M72" s="138"/>
    </row>
    <row r="73" spans="1:13" ht="18.75" customHeight="1">
      <c r="A73" s="241">
        <v>9</v>
      </c>
      <c r="B73" s="114" t="s">
        <v>43</v>
      </c>
      <c r="C73" s="242">
        <v>26840</v>
      </c>
      <c r="D73" s="243">
        <v>53</v>
      </c>
      <c r="E73" s="244">
        <v>56060</v>
      </c>
      <c r="F73" s="243">
        <v>58</v>
      </c>
      <c r="G73" s="239">
        <f t="shared" si="6"/>
        <v>82900</v>
      </c>
      <c r="H73" s="240">
        <f t="shared" si="7"/>
        <v>111</v>
      </c>
      <c r="I73" s="131"/>
      <c r="J73" s="138"/>
      <c r="K73" s="138"/>
      <c r="L73" s="138"/>
      <c r="M73" s="138"/>
    </row>
    <row r="74" spans="1:13" ht="18.75" customHeight="1">
      <c r="A74" s="241">
        <v>10</v>
      </c>
      <c r="B74" s="405" t="s">
        <v>81</v>
      </c>
      <c r="C74" s="242">
        <v>25880</v>
      </c>
      <c r="D74" s="243">
        <v>55</v>
      </c>
      <c r="E74" s="244">
        <v>53380</v>
      </c>
      <c r="F74" s="243">
        <v>61</v>
      </c>
      <c r="G74" s="239">
        <f t="shared" si="6"/>
        <v>79260</v>
      </c>
      <c r="H74" s="240">
        <f t="shared" si="7"/>
        <v>116</v>
      </c>
      <c r="I74" s="131"/>
      <c r="J74" s="138"/>
      <c r="K74" s="138"/>
      <c r="L74" s="138"/>
      <c r="M74" s="138"/>
    </row>
    <row r="75" spans="1:13" ht="18.75" customHeight="1">
      <c r="A75" s="241">
        <v>11</v>
      </c>
      <c r="B75" s="405" t="s">
        <v>110</v>
      </c>
      <c r="C75" s="242">
        <v>22140</v>
      </c>
      <c r="D75" s="243">
        <v>61</v>
      </c>
      <c r="E75" s="244">
        <v>49200</v>
      </c>
      <c r="F75" s="243">
        <v>61</v>
      </c>
      <c r="G75" s="239">
        <f t="shared" si="6"/>
        <v>71340</v>
      </c>
      <c r="H75" s="240">
        <f t="shared" si="7"/>
        <v>122</v>
      </c>
      <c r="I75" s="131"/>
      <c r="J75" s="138"/>
      <c r="K75" s="138"/>
      <c r="L75" s="138"/>
      <c r="M75" s="138"/>
    </row>
    <row r="76" spans="1:13" ht="18.75" customHeight="1" thickBot="1">
      <c r="A76" s="245">
        <v>12</v>
      </c>
      <c r="B76" s="406" t="s">
        <v>169</v>
      </c>
      <c r="C76" s="246">
        <v>26860</v>
      </c>
      <c r="D76" s="247">
        <v>57</v>
      </c>
      <c r="E76" s="248">
        <v>32740</v>
      </c>
      <c r="F76" s="247">
        <v>74</v>
      </c>
      <c r="G76" s="249">
        <f t="shared" si="6"/>
        <v>59600</v>
      </c>
      <c r="H76" s="250">
        <f t="shared" si="7"/>
        <v>131</v>
      </c>
      <c r="I76" s="131"/>
      <c r="J76" s="138"/>
      <c r="K76" s="138"/>
      <c r="L76" s="138"/>
      <c r="M76" s="138"/>
    </row>
    <row r="77" spans="1:13" ht="18.75" customHeight="1" thickBot="1">
      <c r="A77" s="363" t="s">
        <v>44</v>
      </c>
      <c r="B77" s="363"/>
      <c r="C77" s="363"/>
      <c r="D77" s="363"/>
      <c r="E77" s="363"/>
      <c r="F77" s="363"/>
      <c r="G77" s="363"/>
      <c r="H77" s="363"/>
      <c r="I77" s="131"/>
      <c r="J77" s="138"/>
      <c r="K77" s="138"/>
      <c r="L77" s="138"/>
      <c r="M77" s="138"/>
    </row>
    <row r="78" spans="1:13" ht="18.75" customHeight="1" thickBot="1">
      <c r="A78" s="364" t="s">
        <v>0</v>
      </c>
      <c r="B78" s="130" t="s">
        <v>1</v>
      </c>
      <c r="C78" s="373" t="s">
        <v>15</v>
      </c>
      <c r="D78" s="375"/>
      <c r="E78" s="373" t="s">
        <v>16</v>
      </c>
      <c r="F78" s="375"/>
      <c r="G78" s="373" t="s">
        <v>12</v>
      </c>
      <c r="H78" s="374"/>
      <c r="I78" s="131"/>
      <c r="J78" s="138"/>
      <c r="K78" s="138"/>
      <c r="L78" s="138"/>
      <c r="M78" s="138"/>
    </row>
    <row r="79" spans="1:13" ht="18.75" customHeight="1" thickBot="1">
      <c r="A79" s="365"/>
      <c r="B79" s="220" t="s">
        <v>7</v>
      </c>
      <c r="C79" s="133" t="s">
        <v>41</v>
      </c>
      <c r="D79" s="134" t="s">
        <v>17</v>
      </c>
      <c r="E79" s="133" t="s">
        <v>41</v>
      </c>
      <c r="F79" s="134" t="s">
        <v>17</v>
      </c>
      <c r="G79" s="133" t="s">
        <v>41</v>
      </c>
      <c r="H79" s="213" t="s">
        <v>17</v>
      </c>
      <c r="I79" s="131"/>
      <c r="J79" s="138"/>
      <c r="K79" s="138"/>
      <c r="L79" s="138"/>
      <c r="M79" s="138"/>
    </row>
    <row r="80" spans="1:13" ht="18.75" customHeight="1">
      <c r="A80" s="251">
        <v>1</v>
      </c>
      <c r="B80" s="404" t="s">
        <v>39</v>
      </c>
      <c r="C80" s="119">
        <v>30700</v>
      </c>
      <c r="D80" s="252">
        <v>26</v>
      </c>
      <c r="E80" s="253">
        <v>34360</v>
      </c>
      <c r="F80" s="254">
        <v>58</v>
      </c>
      <c r="G80" s="214">
        <f>SUM(C80+E80)</f>
        <v>65060</v>
      </c>
      <c r="H80" s="240">
        <f>SUM(D80+F80)</f>
        <v>84</v>
      </c>
      <c r="I80" s="131"/>
      <c r="J80" s="138"/>
      <c r="K80" s="138"/>
      <c r="L80" s="138"/>
      <c r="M80" s="138"/>
    </row>
    <row r="81" spans="1:13" ht="18.75" customHeight="1">
      <c r="A81" s="241">
        <v>2</v>
      </c>
      <c r="B81" s="405" t="s">
        <v>70</v>
      </c>
      <c r="C81" s="120">
        <v>29700</v>
      </c>
      <c r="D81" s="255">
        <v>36</v>
      </c>
      <c r="E81" s="256">
        <v>53320</v>
      </c>
      <c r="F81" s="257">
        <v>49</v>
      </c>
      <c r="G81" s="214">
        <f aca="true" t="shared" si="8" ref="G81:H91">SUM(C81+E81)</f>
        <v>83020</v>
      </c>
      <c r="H81" s="240">
        <f t="shared" si="8"/>
        <v>85</v>
      </c>
      <c r="I81" s="131"/>
      <c r="J81" s="138"/>
      <c r="K81" s="138"/>
      <c r="L81" s="138"/>
      <c r="M81" s="138"/>
    </row>
    <row r="82" spans="1:13" ht="18.75" customHeight="1">
      <c r="A82" s="241">
        <v>3</v>
      </c>
      <c r="B82" s="405" t="s">
        <v>170</v>
      </c>
      <c r="C82" s="120">
        <v>18400</v>
      </c>
      <c r="D82" s="255">
        <v>52</v>
      </c>
      <c r="E82" s="256">
        <v>52760</v>
      </c>
      <c r="F82" s="257">
        <v>35</v>
      </c>
      <c r="G82" s="214">
        <f t="shared" si="8"/>
        <v>71160</v>
      </c>
      <c r="H82" s="240">
        <f t="shared" si="8"/>
        <v>87</v>
      </c>
      <c r="I82" s="131"/>
      <c r="J82" s="138"/>
      <c r="K82" s="138"/>
      <c r="L82" s="138"/>
      <c r="M82" s="138"/>
    </row>
    <row r="83" spans="1:13" ht="18.75" customHeight="1">
      <c r="A83" s="241">
        <v>4</v>
      </c>
      <c r="B83" s="405" t="s">
        <v>82</v>
      </c>
      <c r="C83" s="120">
        <v>11300</v>
      </c>
      <c r="D83" s="255">
        <v>69</v>
      </c>
      <c r="E83" s="256">
        <v>59720</v>
      </c>
      <c r="F83" s="257">
        <v>26</v>
      </c>
      <c r="G83" s="214">
        <f t="shared" si="8"/>
        <v>71020</v>
      </c>
      <c r="H83" s="240">
        <f t="shared" si="8"/>
        <v>95</v>
      </c>
      <c r="I83" s="131"/>
      <c r="J83" s="138"/>
      <c r="K83" s="138"/>
      <c r="L83" s="138"/>
      <c r="M83" s="138"/>
    </row>
    <row r="84" spans="1:13" ht="18.75" customHeight="1">
      <c r="A84" s="241">
        <v>5</v>
      </c>
      <c r="B84" s="405" t="s">
        <v>112</v>
      </c>
      <c r="C84" s="120">
        <v>16200</v>
      </c>
      <c r="D84" s="255">
        <v>55</v>
      </c>
      <c r="E84" s="256">
        <v>42140</v>
      </c>
      <c r="F84" s="257">
        <v>41</v>
      </c>
      <c r="G84" s="214">
        <f t="shared" si="8"/>
        <v>58340</v>
      </c>
      <c r="H84" s="240">
        <f t="shared" si="8"/>
        <v>96</v>
      </c>
      <c r="I84" s="131"/>
      <c r="J84" s="138"/>
      <c r="K84" s="138"/>
      <c r="L84" s="138"/>
      <c r="M84" s="138"/>
    </row>
    <row r="85" spans="1:13" ht="18.75" customHeight="1">
      <c r="A85" s="241">
        <v>6</v>
      </c>
      <c r="B85" s="405" t="s">
        <v>47</v>
      </c>
      <c r="C85" s="120">
        <v>18820</v>
      </c>
      <c r="D85" s="255">
        <v>50</v>
      </c>
      <c r="E85" s="256">
        <v>36500</v>
      </c>
      <c r="F85" s="257">
        <v>52</v>
      </c>
      <c r="G85" s="214">
        <f t="shared" si="8"/>
        <v>55320</v>
      </c>
      <c r="H85" s="240">
        <f t="shared" si="8"/>
        <v>102</v>
      </c>
      <c r="I85" s="131"/>
      <c r="J85" s="138"/>
      <c r="K85" s="138"/>
      <c r="L85" s="138"/>
      <c r="M85" s="138"/>
    </row>
    <row r="86" spans="1:13" ht="18.75" customHeight="1">
      <c r="A86" s="241">
        <v>7</v>
      </c>
      <c r="B86" s="405" t="s">
        <v>119</v>
      </c>
      <c r="C86" s="120">
        <v>19580</v>
      </c>
      <c r="D86" s="255">
        <v>53</v>
      </c>
      <c r="E86" s="256">
        <v>43760</v>
      </c>
      <c r="F86" s="257">
        <v>54</v>
      </c>
      <c r="G86" s="214">
        <f t="shared" si="8"/>
        <v>63340</v>
      </c>
      <c r="H86" s="240">
        <f t="shared" si="8"/>
        <v>107</v>
      </c>
      <c r="I86" s="131"/>
      <c r="J86" s="138"/>
      <c r="K86" s="138"/>
      <c r="L86" s="138"/>
      <c r="M86" s="138"/>
    </row>
    <row r="87" spans="1:13" ht="18.75" customHeight="1">
      <c r="A87" s="241">
        <v>8</v>
      </c>
      <c r="B87" s="405" t="s">
        <v>85</v>
      </c>
      <c r="C87" s="120">
        <v>19740</v>
      </c>
      <c r="D87" s="255">
        <v>54</v>
      </c>
      <c r="E87" s="256">
        <v>52140</v>
      </c>
      <c r="F87" s="257">
        <v>55</v>
      </c>
      <c r="G87" s="214">
        <f t="shared" si="8"/>
        <v>71880</v>
      </c>
      <c r="H87" s="240">
        <f t="shared" si="8"/>
        <v>109</v>
      </c>
      <c r="I87" s="131"/>
      <c r="J87" s="138"/>
      <c r="K87" s="138"/>
      <c r="L87" s="138"/>
      <c r="M87" s="138"/>
    </row>
    <row r="88" spans="1:13" ht="18.75" customHeight="1">
      <c r="A88" s="241">
        <v>9</v>
      </c>
      <c r="B88" s="405" t="s">
        <v>40</v>
      </c>
      <c r="C88" s="120">
        <v>15100</v>
      </c>
      <c r="D88" s="255">
        <v>62</v>
      </c>
      <c r="E88" s="256">
        <v>39440</v>
      </c>
      <c r="F88" s="257">
        <v>57</v>
      </c>
      <c r="G88" s="214">
        <f t="shared" si="8"/>
        <v>54540</v>
      </c>
      <c r="H88" s="240">
        <f t="shared" si="8"/>
        <v>119</v>
      </c>
      <c r="I88" s="131"/>
      <c r="J88" s="138"/>
      <c r="K88" s="138"/>
      <c r="L88" s="138"/>
      <c r="M88" s="138"/>
    </row>
    <row r="89" spans="1:13" ht="18.75" customHeight="1">
      <c r="A89" s="241">
        <v>10</v>
      </c>
      <c r="B89" s="405" t="s">
        <v>83</v>
      </c>
      <c r="C89" s="120">
        <v>13480</v>
      </c>
      <c r="D89" s="255">
        <v>60</v>
      </c>
      <c r="E89" s="256">
        <v>38200</v>
      </c>
      <c r="F89" s="257">
        <v>59</v>
      </c>
      <c r="G89" s="214">
        <f t="shared" si="8"/>
        <v>51680</v>
      </c>
      <c r="H89" s="240">
        <f t="shared" si="8"/>
        <v>119</v>
      </c>
      <c r="I89" s="131"/>
      <c r="J89" s="138"/>
      <c r="K89" s="138"/>
      <c r="L89" s="138"/>
      <c r="M89" s="138"/>
    </row>
    <row r="90" spans="1:13" ht="18.75" customHeight="1">
      <c r="A90" s="258">
        <v>11</v>
      </c>
      <c r="B90" s="405" t="s">
        <v>72</v>
      </c>
      <c r="C90" s="120">
        <v>17700</v>
      </c>
      <c r="D90" s="255">
        <v>55</v>
      </c>
      <c r="E90" s="256">
        <v>31280</v>
      </c>
      <c r="F90" s="257">
        <v>66</v>
      </c>
      <c r="G90" s="214">
        <f t="shared" si="8"/>
        <v>48980</v>
      </c>
      <c r="H90" s="240">
        <f t="shared" si="8"/>
        <v>121</v>
      </c>
      <c r="I90" s="131"/>
      <c r="J90" s="138"/>
      <c r="K90" s="138"/>
      <c r="L90" s="138"/>
      <c r="M90" s="138"/>
    </row>
    <row r="91" spans="1:13" ht="18.75" customHeight="1" thickBot="1">
      <c r="A91" s="245">
        <v>12</v>
      </c>
      <c r="B91" s="406" t="s">
        <v>114</v>
      </c>
      <c r="C91" s="121">
        <v>18020</v>
      </c>
      <c r="D91" s="259">
        <v>54</v>
      </c>
      <c r="E91" s="260">
        <v>18000</v>
      </c>
      <c r="F91" s="261">
        <v>72</v>
      </c>
      <c r="G91" s="216">
        <f t="shared" si="8"/>
        <v>36020</v>
      </c>
      <c r="H91" s="250">
        <f t="shared" si="8"/>
        <v>126</v>
      </c>
      <c r="I91" s="131"/>
      <c r="J91" s="138"/>
      <c r="K91" s="138"/>
      <c r="L91" s="138"/>
      <c r="M91" s="138"/>
    </row>
    <row r="92" spans="1:13" ht="18.75" customHeight="1">
      <c r="A92" s="13"/>
      <c r="B92" s="14"/>
      <c r="C92" s="39"/>
      <c r="D92" s="262"/>
      <c r="E92" s="39"/>
      <c r="F92" s="262"/>
      <c r="G92" s="46"/>
      <c r="H92" s="263"/>
      <c r="I92" s="131"/>
      <c r="J92" s="138"/>
      <c r="K92" s="138"/>
      <c r="L92" s="138"/>
      <c r="M92" s="138"/>
    </row>
    <row r="93" spans="1:13" ht="18.75" customHeight="1" thickBot="1">
      <c r="A93" s="363" t="s">
        <v>45</v>
      </c>
      <c r="B93" s="363"/>
      <c r="C93" s="363"/>
      <c r="D93" s="363"/>
      <c r="E93" s="363"/>
      <c r="F93" s="363"/>
      <c r="G93" s="363"/>
      <c r="H93" s="363"/>
      <c r="I93" s="131"/>
      <c r="J93" s="138"/>
      <c r="K93" s="138"/>
      <c r="L93" s="138"/>
      <c r="M93" s="138"/>
    </row>
    <row r="94" spans="1:13" ht="18.75" customHeight="1" thickBot="1">
      <c r="A94" s="364" t="s">
        <v>0</v>
      </c>
      <c r="B94" s="130" t="s">
        <v>1</v>
      </c>
      <c r="C94" s="373" t="s">
        <v>15</v>
      </c>
      <c r="D94" s="375"/>
      <c r="E94" s="373" t="s">
        <v>16</v>
      </c>
      <c r="F94" s="375"/>
      <c r="G94" s="373" t="s">
        <v>12</v>
      </c>
      <c r="H94" s="374"/>
      <c r="I94" s="131"/>
      <c r="J94" s="138"/>
      <c r="K94" s="138"/>
      <c r="L94" s="138"/>
      <c r="M94" s="138"/>
    </row>
    <row r="95" spans="1:13" ht="18.75" customHeight="1" thickBot="1">
      <c r="A95" s="380"/>
      <c r="B95" s="220" t="s">
        <v>7</v>
      </c>
      <c r="C95" s="136" t="s">
        <v>41</v>
      </c>
      <c r="D95" s="218" t="s">
        <v>17</v>
      </c>
      <c r="E95" s="219" t="s">
        <v>41</v>
      </c>
      <c r="F95" s="220" t="s">
        <v>17</v>
      </c>
      <c r="G95" s="136" t="s">
        <v>41</v>
      </c>
      <c r="H95" s="213" t="s">
        <v>17</v>
      </c>
      <c r="I95" s="131"/>
      <c r="J95" s="138"/>
      <c r="K95" s="138"/>
      <c r="L95" s="138"/>
      <c r="M95" s="138"/>
    </row>
    <row r="96" spans="1:13" ht="18.75" customHeight="1">
      <c r="A96" s="125">
        <v>1</v>
      </c>
      <c r="B96" s="404" t="s">
        <v>115</v>
      </c>
      <c r="C96" s="221">
        <v>21560</v>
      </c>
      <c r="D96" s="264">
        <v>26</v>
      </c>
      <c r="E96" s="221">
        <v>14660</v>
      </c>
      <c r="F96" s="264">
        <v>36</v>
      </c>
      <c r="G96" s="265">
        <f>SUM(C96+E96)</f>
        <v>36220</v>
      </c>
      <c r="H96" s="266">
        <f>SUM(D96+F96)</f>
        <v>62</v>
      </c>
      <c r="I96" s="131"/>
      <c r="J96" s="138"/>
      <c r="K96" s="138"/>
      <c r="L96" s="138"/>
      <c r="M96" s="138"/>
    </row>
    <row r="97" spans="1:13" ht="18.75" customHeight="1">
      <c r="A97" s="123">
        <v>2</v>
      </c>
      <c r="B97" s="405" t="s">
        <v>116</v>
      </c>
      <c r="C97" s="226">
        <v>16180</v>
      </c>
      <c r="D97" s="267">
        <v>40</v>
      </c>
      <c r="E97" s="226">
        <v>15360</v>
      </c>
      <c r="F97" s="267">
        <v>38</v>
      </c>
      <c r="G97" s="268">
        <f aca="true" t="shared" si="9" ref="G97:H105">SUM(C97+E97)</f>
        <v>31540</v>
      </c>
      <c r="H97" s="266">
        <f t="shared" si="9"/>
        <v>78</v>
      </c>
      <c r="I97" s="131"/>
      <c r="J97" s="138"/>
      <c r="K97" s="138"/>
      <c r="L97" s="138"/>
      <c r="M97" s="138"/>
    </row>
    <row r="98" spans="1:13" ht="18.75" customHeight="1">
      <c r="A98" s="123">
        <v>3</v>
      </c>
      <c r="B98" s="114" t="s">
        <v>71</v>
      </c>
      <c r="C98" s="226">
        <v>15480</v>
      </c>
      <c r="D98" s="267">
        <v>41</v>
      </c>
      <c r="E98" s="226">
        <v>14140</v>
      </c>
      <c r="F98" s="267">
        <v>41</v>
      </c>
      <c r="G98" s="268">
        <f t="shared" si="9"/>
        <v>29620</v>
      </c>
      <c r="H98" s="266">
        <f t="shared" si="9"/>
        <v>82</v>
      </c>
      <c r="I98" s="131"/>
      <c r="J98" s="138"/>
      <c r="K98" s="138"/>
      <c r="L98" s="138"/>
      <c r="M98" s="138"/>
    </row>
    <row r="99" spans="1:13" ht="18.75" customHeight="1">
      <c r="A99" s="123">
        <v>4</v>
      </c>
      <c r="B99" s="114" t="s">
        <v>118</v>
      </c>
      <c r="C99" s="226">
        <v>10340</v>
      </c>
      <c r="D99" s="267">
        <v>51</v>
      </c>
      <c r="E99" s="226">
        <v>16360</v>
      </c>
      <c r="F99" s="267">
        <v>31</v>
      </c>
      <c r="G99" s="268">
        <f t="shared" si="9"/>
        <v>26700</v>
      </c>
      <c r="H99" s="266">
        <f t="shared" si="9"/>
        <v>82</v>
      </c>
      <c r="I99" s="131"/>
      <c r="J99" s="138"/>
      <c r="K99" s="138"/>
      <c r="L99" s="138"/>
      <c r="M99" s="138"/>
    </row>
    <row r="100" spans="1:13" ht="18.75" customHeight="1">
      <c r="A100" s="123">
        <v>5</v>
      </c>
      <c r="B100" s="114" t="s">
        <v>48</v>
      </c>
      <c r="C100" s="226">
        <v>12820</v>
      </c>
      <c r="D100" s="267">
        <v>46</v>
      </c>
      <c r="E100" s="226">
        <v>12220</v>
      </c>
      <c r="F100" s="267">
        <v>42</v>
      </c>
      <c r="G100" s="268">
        <f t="shared" si="9"/>
        <v>25040</v>
      </c>
      <c r="H100" s="266">
        <f t="shared" si="9"/>
        <v>88</v>
      </c>
      <c r="I100" s="131"/>
      <c r="J100" s="138"/>
      <c r="K100" s="138"/>
      <c r="L100" s="138"/>
      <c r="M100" s="138"/>
    </row>
    <row r="101" spans="1:13" ht="18.75" customHeight="1">
      <c r="A101" s="123">
        <v>6</v>
      </c>
      <c r="B101" s="114" t="s">
        <v>46</v>
      </c>
      <c r="C101" s="226">
        <v>17240</v>
      </c>
      <c r="D101" s="267">
        <v>43</v>
      </c>
      <c r="E101" s="226">
        <v>10600</v>
      </c>
      <c r="F101" s="267">
        <v>48</v>
      </c>
      <c r="G101" s="268">
        <f t="shared" si="9"/>
        <v>27840</v>
      </c>
      <c r="H101" s="266">
        <f t="shared" si="9"/>
        <v>91</v>
      </c>
      <c r="I101" s="131"/>
      <c r="J101" s="138"/>
      <c r="K101" s="138"/>
      <c r="L101" s="138"/>
      <c r="M101" s="138"/>
    </row>
    <row r="102" spans="1:13" ht="18.75" customHeight="1">
      <c r="A102" s="123">
        <v>7</v>
      </c>
      <c r="B102" s="114" t="s">
        <v>174</v>
      </c>
      <c r="C102" s="226">
        <v>10760</v>
      </c>
      <c r="D102" s="267">
        <v>55</v>
      </c>
      <c r="E102" s="226">
        <v>14240</v>
      </c>
      <c r="F102" s="267">
        <v>46</v>
      </c>
      <c r="G102" s="268">
        <f t="shared" si="9"/>
        <v>25000</v>
      </c>
      <c r="H102" s="266">
        <f t="shared" si="9"/>
        <v>101</v>
      </c>
      <c r="I102" s="131"/>
      <c r="J102" s="138"/>
      <c r="K102" s="138"/>
      <c r="L102" s="138"/>
      <c r="M102" s="138"/>
    </row>
    <row r="103" spans="1:13" ht="18.75" customHeight="1">
      <c r="A103" s="123">
        <v>8</v>
      </c>
      <c r="B103" s="114" t="s">
        <v>117</v>
      </c>
      <c r="C103" s="226">
        <v>9300</v>
      </c>
      <c r="D103" s="267">
        <v>57</v>
      </c>
      <c r="E103" s="226">
        <v>14760</v>
      </c>
      <c r="F103" s="267">
        <v>44</v>
      </c>
      <c r="G103" s="268">
        <f t="shared" si="9"/>
        <v>24060</v>
      </c>
      <c r="H103" s="266">
        <f t="shared" si="9"/>
        <v>101</v>
      </c>
      <c r="I103" s="131"/>
      <c r="J103" s="138"/>
      <c r="K103" s="138"/>
      <c r="L103" s="138"/>
      <c r="M103" s="138"/>
    </row>
    <row r="104" spans="1:13" ht="18.75" customHeight="1">
      <c r="A104" s="123">
        <v>9</v>
      </c>
      <c r="B104" s="114" t="s">
        <v>100</v>
      </c>
      <c r="C104" s="226">
        <v>19900</v>
      </c>
      <c r="D104" s="267">
        <v>36</v>
      </c>
      <c r="E104" s="226">
        <v>5340</v>
      </c>
      <c r="F104" s="267">
        <v>66</v>
      </c>
      <c r="G104" s="268">
        <f t="shared" si="9"/>
        <v>25240</v>
      </c>
      <c r="H104" s="266">
        <f t="shared" si="9"/>
        <v>102</v>
      </c>
      <c r="I104" s="131"/>
      <c r="J104" s="138"/>
      <c r="K104" s="138"/>
      <c r="L104" s="138"/>
      <c r="M104" s="138"/>
    </row>
    <row r="105" spans="1:13" ht="18.75" customHeight="1" thickBot="1">
      <c r="A105" s="124">
        <v>10</v>
      </c>
      <c r="B105" s="122" t="s">
        <v>175</v>
      </c>
      <c r="C105" s="230">
        <v>10040</v>
      </c>
      <c r="D105" s="269">
        <v>51</v>
      </c>
      <c r="E105" s="230">
        <v>8240</v>
      </c>
      <c r="F105" s="269">
        <v>55</v>
      </c>
      <c r="G105" s="270">
        <f t="shared" si="9"/>
        <v>18280</v>
      </c>
      <c r="H105" s="266">
        <f t="shared" si="9"/>
        <v>106</v>
      </c>
      <c r="I105" s="131"/>
      <c r="J105" s="138"/>
      <c r="K105" s="138"/>
      <c r="L105" s="138"/>
      <c r="M105" s="138"/>
    </row>
    <row r="106" spans="1:13" ht="11.25" customHeight="1">
      <c r="A106" s="271"/>
      <c r="B106" s="212"/>
      <c r="C106" s="272"/>
      <c r="D106" s="273"/>
      <c r="E106" s="272"/>
      <c r="F106" s="273"/>
      <c r="G106" s="274"/>
      <c r="H106" s="275"/>
      <c r="I106" s="131"/>
      <c r="J106" s="138"/>
      <c r="K106" s="138"/>
      <c r="L106" s="138"/>
      <c r="M106" s="138"/>
    </row>
    <row r="107" spans="1:13" ht="18.75" customHeight="1" thickBot="1">
      <c r="A107" s="363" t="s">
        <v>49</v>
      </c>
      <c r="B107" s="363"/>
      <c r="C107" s="363"/>
      <c r="D107" s="363"/>
      <c r="E107" s="363"/>
      <c r="F107" s="363"/>
      <c r="G107" s="363"/>
      <c r="H107" s="363"/>
      <c r="I107" s="131"/>
      <c r="J107" s="138"/>
      <c r="K107" s="138"/>
      <c r="L107" s="138"/>
      <c r="M107" s="138"/>
    </row>
    <row r="108" spans="1:13" ht="18.75" customHeight="1" thickBot="1">
      <c r="A108" s="364" t="s">
        <v>0</v>
      </c>
      <c r="B108" s="130" t="s">
        <v>1</v>
      </c>
      <c r="C108" s="373" t="s">
        <v>15</v>
      </c>
      <c r="D108" s="375"/>
      <c r="E108" s="373" t="s">
        <v>16</v>
      </c>
      <c r="F108" s="375"/>
      <c r="G108" s="373" t="s">
        <v>12</v>
      </c>
      <c r="H108" s="374"/>
      <c r="I108" s="131"/>
      <c r="J108" s="138"/>
      <c r="K108" s="138"/>
      <c r="L108" s="138"/>
      <c r="M108" s="138"/>
    </row>
    <row r="109" spans="1:13" ht="18.75" customHeight="1" thickBot="1">
      <c r="A109" s="365"/>
      <c r="B109" s="220" t="s">
        <v>7</v>
      </c>
      <c r="C109" s="136" t="s">
        <v>41</v>
      </c>
      <c r="D109" s="218" t="s">
        <v>17</v>
      </c>
      <c r="E109" s="219" t="s">
        <v>41</v>
      </c>
      <c r="F109" s="220" t="s">
        <v>17</v>
      </c>
      <c r="G109" s="133" t="s">
        <v>41</v>
      </c>
      <c r="H109" s="213" t="s">
        <v>17</v>
      </c>
      <c r="I109" s="131"/>
      <c r="J109" s="138"/>
      <c r="K109" s="138"/>
      <c r="L109" s="138"/>
      <c r="M109" s="138"/>
    </row>
    <row r="110" spans="1:13" ht="18.75" customHeight="1">
      <c r="A110" s="42">
        <v>1</v>
      </c>
      <c r="B110" s="402" t="s">
        <v>186</v>
      </c>
      <c r="C110" s="276">
        <v>34240</v>
      </c>
      <c r="D110" s="119">
        <v>33</v>
      </c>
      <c r="E110" s="276">
        <v>47360</v>
      </c>
      <c r="F110" s="116">
        <v>34</v>
      </c>
      <c r="G110" s="277">
        <f aca="true" t="shared" si="10" ref="G110:G120">SUM(C110+E110)</f>
        <v>81600</v>
      </c>
      <c r="H110" s="278">
        <f aca="true" t="shared" si="11" ref="H110:H120">SUM(D110+F110)</f>
        <v>67</v>
      </c>
      <c r="I110" s="131"/>
      <c r="J110" s="138"/>
      <c r="K110" s="138"/>
      <c r="L110" s="138"/>
      <c r="M110" s="138"/>
    </row>
    <row r="111" spans="1:13" ht="18.75" customHeight="1">
      <c r="A111" s="16">
        <v>2</v>
      </c>
      <c r="B111" s="403" t="s">
        <v>97</v>
      </c>
      <c r="C111" s="279">
        <v>29420</v>
      </c>
      <c r="D111" s="120">
        <v>33</v>
      </c>
      <c r="E111" s="279">
        <v>47060</v>
      </c>
      <c r="F111" s="117">
        <v>35</v>
      </c>
      <c r="G111" s="239">
        <f t="shared" si="10"/>
        <v>76480</v>
      </c>
      <c r="H111" s="240">
        <f t="shared" si="11"/>
        <v>68</v>
      </c>
      <c r="I111" s="131"/>
      <c r="J111" s="138"/>
      <c r="K111" s="138"/>
      <c r="L111" s="138"/>
      <c r="M111" s="138"/>
    </row>
    <row r="112" spans="1:13" ht="18.75" customHeight="1">
      <c r="A112" s="16">
        <v>3</v>
      </c>
      <c r="B112" s="112" t="s">
        <v>171</v>
      </c>
      <c r="C112" s="279">
        <v>28220</v>
      </c>
      <c r="D112" s="120">
        <v>35</v>
      </c>
      <c r="E112" s="279">
        <v>44400</v>
      </c>
      <c r="F112" s="117">
        <v>36</v>
      </c>
      <c r="G112" s="239">
        <f t="shared" si="10"/>
        <v>72620</v>
      </c>
      <c r="H112" s="240">
        <f t="shared" si="11"/>
        <v>71</v>
      </c>
      <c r="I112" s="131"/>
      <c r="J112" s="138"/>
      <c r="K112" s="138"/>
      <c r="L112" s="138"/>
      <c r="M112" s="138"/>
    </row>
    <row r="113" spans="1:13" ht="18.75" customHeight="1">
      <c r="A113" s="16">
        <v>4</v>
      </c>
      <c r="B113" s="112" t="s">
        <v>112</v>
      </c>
      <c r="C113" s="279">
        <v>31840</v>
      </c>
      <c r="D113" s="120">
        <v>39</v>
      </c>
      <c r="E113" s="279">
        <v>36960</v>
      </c>
      <c r="F113" s="117">
        <v>44</v>
      </c>
      <c r="G113" s="239">
        <f t="shared" si="10"/>
        <v>68800</v>
      </c>
      <c r="H113" s="240">
        <f t="shared" si="11"/>
        <v>83</v>
      </c>
      <c r="I113" s="131"/>
      <c r="J113" s="138"/>
      <c r="K113" s="138"/>
      <c r="L113" s="138"/>
      <c r="M113" s="138"/>
    </row>
    <row r="114" spans="1:13" ht="18.75" customHeight="1">
      <c r="A114" s="16">
        <v>5</v>
      </c>
      <c r="B114" s="112" t="s">
        <v>120</v>
      </c>
      <c r="C114" s="279">
        <v>20160</v>
      </c>
      <c r="D114" s="120">
        <v>51</v>
      </c>
      <c r="E114" s="279">
        <v>40360</v>
      </c>
      <c r="F114" s="117">
        <v>42</v>
      </c>
      <c r="G114" s="239">
        <f t="shared" si="10"/>
        <v>60520</v>
      </c>
      <c r="H114" s="240">
        <f t="shared" si="11"/>
        <v>93</v>
      </c>
      <c r="I114" s="131"/>
      <c r="J114" s="138"/>
      <c r="K114" s="138"/>
      <c r="L114" s="138"/>
      <c r="M114" s="138"/>
    </row>
    <row r="115" spans="1:13" ht="18.75" customHeight="1">
      <c r="A115" s="16">
        <v>6</v>
      </c>
      <c r="B115" s="112" t="s">
        <v>172</v>
      </c>
      <c r="C115" s="279">
        <v>24380</v>
      </c>
      <c r="D115" s="120">
        <v>50</v>
      </c>
      <c r="E115" s="279">
        <v>35080</v>
      </c>
      <c r="F115" s="117">
        <v>44</v>
      </c>
      <c r="G115" s="239">
        <f t="shared" si="10"/>
        <v>59460</v>
      </c>
      <c r="H115" s="240">
        <f t="shared" si="11"/>
        <v>94</v>
      </c>
      <c r="I115" s="131"/>
      <c r="J115" s="138"/>
      <c r="K115" s="138"/>
      <c r="L115" s="138"/>
      <c r="M115" s="138"/>
    </row>
    <row r="116" spans="1:13" ht="18.75" customHeight="1">
      <c r="A116" s="16">
        <v>7</v>
      </c>
      <c r="B116" s="112" t="s">
        <v>173</v>
      </c>
      <c r="C116" s="279">
        <v>32800</v>
      </c>
      <c r="D116" s="120">
        <v>44</v>
      </c>
      <c r="E116" s="279">
        <v>29040</v>
      </c>
      <c r="F116" s="117">
        <v>51</v>
      </c>
      <c r="G116" s="239">
        <f t="shared" si="10"/>
        <v>61840</v>
      </c>
      <c r="H116" s="240">
        <f t="shared" si="11"/>
        <v>95</v>
      </c>
      <c r="I116" s="131"/>
      <c r="J116" s="138"/>
      <c r="K116" s="138"/>
      <c r="L116" s="138"/>
      <c r="M116" s="138"/>
    </row>
    <row r="117" spans="1:13" ht="18.75" customHeight="1">
      <c r="A117" s="16">
        <v>8</v>
      </c>
      <c r="B117" s="112" t="s">
        <v>84</v>
      </c>
      <c r="C117" s="279">
        <v>18540</v>
      </c>
      <c r="D117" s="120">
        <v>59</v>
      </c>
      <c r="E117" s="279">
        <v>28760</v>
      </c>
      <c r="F117" s="117">
        <v>53</v>
      </c>
      <c r="G117" s="239">
        <f t="shared" si="10"/>
        <v>47300</v>
      </c>
      <c r="H117" s="240">
        <f t="shared" si="11"/>
        <v>112</v>
      </c>
      <c r="I117" s="131"/>
      <c r="J117" s="138"/>
      <c r="K117" s="138"/>
      <c r="L117" s="138"/>
      <c r="M117" s="138"/>
    </row>
    <row r="118" spans="1:13" ht="18.75" customHeight="1">
      <c r="A118" s="16">
        <v>9</v>
      </c>
      <c r="B118" s="112" t="s">
        <v>52</v>
      </c>
      <c r="C118" s="279">
        <v>17980</v>
      </c>
      <c r="D118" s="120">
        <v>56</v>
      </c>
      <c r="E118" s="279">
        <v>31560</v>
      </c>
      <c r="F118" s="117">
        <v>57</v>
      </c>
      <c r="G118" s="239">
        <f t="shared" si="10"/>
        <v>49540</v>
      </c>
      <c r="H118" s="240">
        <f t="shared" si="11"/>
        <v>113</v>
      </c>
      <c r="I118" s="131"/>
      <c r="J118" s="138"/>
      <c r="K118" s="138"/>
      <c r="L118" s="138"/>
      <c r="M118" s="138"/>
    </row>
    <row r="119" spans="1:13" ht="18.75" customHeight="1">
      <c r="A119" s="16">
        <v>10</v>
      </c>
      <c r="B119" s="112" t="s">
        <v>18</v>
      </c>
      <c r="C119" s="279">
        <v>13960</v>
      </c>
      <c r="D119" s="120">
        <v>67</v>
      </c>
      <c r="E119" s="279">
        <v>28800</v>
      </c>
      <c r="F119" s="117">
        <v>54</v>
      </c>
      <c r="G119" s="239">
        <f t="shared" si="10"/>
        <v>42760</v>
      </c>
      <c r="H119" s="240">
        <f t="shared" si="11"/>
        <v>121</v>
      </c>
      <c r="I119" s="131"/>
      <c r="J119" s="138"/>
      <c r="K119" s="138"/>
      <c r="L119" s="138"/>
      <c r="M119" s="138"/>
    </row>
    <row r="120" spans="1:13" ht="18.75" customHeight="1" thickBot="1">
      <c r="A120" s="17">
        <v>11</v>
      </c>
      <c r="B120" s="115" t="s">
        <v>51</v>
      </c>
      <c r="C120" s="280">
        <v>7100</v>
      </c>
      <c r="D120" s="121">
        <v>76</v>
      </c>
      <c r="E120" s="280">
        <v>14820</v>
      </c>
      <c r="F120" s="118">
        <v>78</v>
      </c>
      <c r="G120" s="249">
        <f t="shared" si="10"/>
        <v>21920</v>
      </c>
      <c r="H120" s="250">
        <f t="shared" si="11"/>
        <v>154</v>
      </c>
      <c r="I120" s="131"/>
      <c r="J120" s="138"/>
      <c r="K120" s="138"/>
      <c r="L120" s="138"/>
      <c r="M120" s="138"/>
    </row>
    <row r="121" spans="1:13" ht="18.75" customHeight="1">
      <c r="A121" s="271"/>
      <c r="B121" s="281"/>
      <c r="C121" s="282"/>
      <c r="D121" s="282"/>
      <c r="E121" s="282"/>
      <c r="F121" s="271"/>
      <c r="G121" s="282"/>
      <c r="H121" s="283"/>
      <c r="I121" s="131"/>
      <c r="J121" s="138"/>
      <c r="K121" s="138"/>
      <c r="L121" s="138"/>
      <c r="M121" s="138"/>
    </row>
    <row r="122" spans="1:13" ht="18.75" customHeight="1">
      <c r="A122" s="271"/>
      <c r="B122" s="281"/>
      <c r="C122" s="282"/>
      <c r="D122" s="282"/>
      <c r="E122" s="282"/>
      <c r="F122" s="271"/>
      <c r="G122" s="282"/>
      <c r="H122" s="283"/>
      <c r="I122" s="131"/>
      <c r="J122" s="138"/>
      <c r="K122" s="138"/>
      <c r="L122" s="138"/>
      <c r="M122" s="138"/>
    </row>
    <row r="123" spans="1:13" ht="18.75" customHeight="1">
      <c r="A123" s="271"/>
      <c r="B123" s="14"/>
      <c r="C123" s="282"/>
      <c r="D123" s="282"/>
      <c r="E123" s="282"/>
      <c r="F123" s="271"/>
      <c r="G123" s="282"/>
      <c r="H123" s="283"/>
      <c r="I123" s="131"/>
      <c r="J123" s="138"/>
      <c r="K123" s="138"/>
      <c r="L123" s="138"/>
      <c r="M123" s="138"/>
    </row>
    <row r="124" spans="1:13" ht="18.75" customHeight="1">
      <c r="A124" s="369" t="s">
        <v>140</v>
      </c>
      <c r="B124" s="369"/>
      <c r="C124" s="369"/>
      <c r="D124" s="131"/>
      <c r="E124" s="131"/>
      <c r="F124" s="131"/>
      <c r="G124" s="131"/>
      <c r="H124" s="234"/>
      <c r="I124" s="131"/>
      <c r="J124" s="138"/>
      <c r="K124" s="138"/>
      <c r="L124" s="138"/>
      <c r="M124" s="138"/>
    </row>
    <row r="125" spans="1:13" ht="18.75" customHeight="1" thickBot="1">
      <c r="A125" s="363" t="s">
        <v>146</v>
      </c>
      <c r="B125" s="363"/>
      <c r="C125" s="363"/>
      <c r="D125" s="363"/>
      <c r="E125" s="363"/>
      <c r="F125" s="363"/>
      <c r="G125" s="131"/>
      <c r="H125" s="234"/>
      <c r="I125" s="131"/>
      <c r="J125" s="138"/>
      <c r="K125" s="138"/>
      <c r="L125" s="138"/>
      <c r="M125" s="138"/>
    </row>
    <row r="126" spans="1:13" ht="18.75" customHeight="1" thickBot="1">
      <c r="A126" s="364" t="s">
        <v>0</v>
      </c>
      <c r="B126" s="284" t="s">
        <v>1</v>
      </c>
      <c r="C126" s="284" t="s">
        <v>2</v>
      </c>
      <c r="D126" s="284" t="s">
        <v>3</v>
      </c>
      <c r="E126" s="130" t="s">
        <v>4</v>
      </c>
      <c r="F126" s="285" t="s">
        <v>90</v>
      </c>
      <c r="G126" s="131"/>
      <c r="H126" s="234"/>
      <c r="I126" s="131"/>
      <c r="J126" s="138"/>
      <c r="K126" s="138"/>
      <c r="L126" s="138"/>
      <c r="M126" s="138"/>
    </row>
    <row r="127" spans="1:13" ht="30" customHeight="1" thickBot="1">
      <c r="A127" s="365"/>
      <c r="B127" s="286" t="s">
        <v>7</v>
      </c>
      <c r="C127" s="287" t="s">
        <v>88</v>
      </c>
      <c r="D127" s="288" t="s">
        <v>89</v>
      </c>
      <c r="E127" s="289" t="s">
        <v>89</v>
      </c>
      <c r="F127" s="290" t="s">
        <v>91</v>
      </c>
      <c r="G127" s="131"/>
      <c r="H127" s="234"/>
      <c r="I127" s="131"/>
      <c r="J127" s="138"/>
      <c r="K127" s="138"/>
      <c r="L127" s="138"/>
      <c r="M127" s="138"/>
    </row>
    <row r="128" spans="1:13" ht="18.75" customHeight="1">
      <c r="A128" s="42">
        <v>1</v>
      </c>
      <c r="B128" s="72" t="s">
        <v>19</v>
      </c>
      <c r="C128" s="68">
        <v>46</v>
      </c>
      <c r="D128" s="48">
        <v>42</v>
      </c>
      <c r="E128" s="49">
        <v>36</v>
      </c>
      <c r="F128" s="71">
        <f aca="true" t="shared" si="12" ref="F128:F139">SUM(C128+D128+E128)</f>
        <v>124</v>
      </c>
      <c r="G128" s="131"/>
      <c r="H128" s="234"/>
      <c r="I128" s="131"/>
      <c r="J128" s="138"/>
      <c r="K128" s="138"/>
      <c r="L128" s="138"/>
      <c r="M128" s="138"/>
    </row>
    <row r="129" spans="1:13" ht="18.75" customHeight="1">
      <c r="A129" s="16">
        <v>2</v>
      </c>
      <c r="B129" s="73" t="s">
        <v>121</v>
      </c>
      <c r="C129" s="69">
        <v>34</v>
      </c>
      <c r="D129" s="51">
        <v>48</v>
      </c>
      <c r="E129" s="43">
        <v>46</v>
      </c>
      <c r="F129" s="50">
        <f t="shared" si="12"/>
        <v>128</v>
      </c>
      <c r="G129" s="131"/>
      <c r="H129" s="234"/>
      <c r="I129" s="131"/>
      <c r="J129" s="138"/>
      <c r="K129" s="138"/>
      <c r="L129" s="138"/>
      <c r="M129" s="138"/>
    </row>
    <row r="130" spans="1:13" ht="18.75" customHeight="1">
      <c r="A130" s="16">
        <v>3</v>
      </c>
      <c r="B130" s="90" t="s">
        <v>86</v>
      </c>
      <c r="C130" s="69">
        <v>30.5</v>
      </c>
      <c r="D130" s="51">
        <v>56</v>
      </c>
      <c r="E130" s="43">
        <v>46</v>
      </c>
      <c r="F130" s="50">
        <f t="shared" si="12"/>
        <v>132.5</v>
      </c>
      <c r="G130" s="131"/>
      <c r="H130" s="234"/>
      <c r="I130" s="131"/>
      <c r="J130" s="138"/>
      <c r="K130" s="138"/>
      <c r="L130" s="138"/>
      <c r="M130" s="138"/>
    </row>
    <row r="131" spans="1:13" ht="18.75" customHeight="1">
      <c r="A131" s="16">
        <v>4</v>
      </c>
      <c r="B131" s="73" t="s">
        <v>180</v>
      </c>
      <c r="C131" s="69">
        <v>51</v>
      </c>
      <c r="D131" s="51">
        <v>36</v>
      </c>
      <c r="E131" s="43">
        <v>47</v>
      </c>
      <c r="F131" s="50">
        <f t="shared" si="12"/>
        <v>134</v>
      </c>
      <c r="G131" s="131"/>
      <c r="H131" s="234"/>
      <c r="I131" s="131"/>
      <c r="J131" s="138"/>
      <c r="K131" s="138"/>
      <c r="L131" s="138"/>
      <c r="M131" s="138"/>
    </row>
    <row r="132" spans="1:13" ht="18.75" customHeight="1">
      <c r="A132" s="16">
        <v>5</v>
      </c>
      <c r="B132" s="73" t="s">
        <v>187</v>
      </c>
      <c r="C132" s="69">
        <v>49</v>
      </c>
      <c r="D132" s="51">
        <v>51</v>
      </c>
      <c r="E132" s="43">
        <v>52</v>
      </c>
      <c r="F132" s="50">
        <f t="shared" si="12"/>
        <v>152</v>
      </c>
      <c r="G132" s="291"/>
      <c r="H132" s="234"/>
      <c r="I132" s="131"/>
      <c r="J132" s="138"/>
      <c r="K132" s="138"/>
      <c r="L132" s="138"/>
      <c r="M132" s="138"/>
    </row>
    <row r="133" spans="1:13" ht="18.75" customHeight="1">
      <c r="A133" s="16">
        <v>6</v>
      </c>
      <c r="B133" s="73" t="s">
        <v>53</v>
      </c>
      <c r="C133" s="69">
        <v>64</v>
      </c>
      <c r="D133" s="51">
        <v>36</v>
      </c>
      <c r="E133" s="43">
        <v>53</v>
      </c>
      <c r="F133" s="50">
        <f t="shared" si="12"/>
        <v>153</v>
      </c>
      <c r="G133" s="291"/>
      <c r="H133" s="234"/>
      <c r="I133" s="131"/>
      <c r="J133" s="138"/>
      <c r="K133" s="138"/>
      <c r="L133" s="138"/>
      <c r="M133" s="138"/>
    </row>
    <row r="134" spans="1:13" ht="18.75" customHeight="1">
      <c r="A134" s="16">
        <v>7</v>
      </c>
      <c r="B134" s="73" t="s">
        <v>87</v>
      </c>
      <c r="C134" s="69">
        <v>41</v>
      </c>
      <c r="D134" s="51">
        <v>53</v>
      </c>
      <c r="E134" s="43">
        <v>59</v>
      </c>
      <c r="F134" s="50">
        <f t="shared" si="12"/>
        <v>153</v>
      </c>
      <c r="G134" s="131"/>
      <c r="H134" s="234"/>
      <c r="I134" s="131"/>
      <c r="J134" s="138"/>
      <c r="K134" s="138"/>
      <c r="L134" s="138"/>
      <c r="M134" s="138"/>
    </row>
    <row r="135" spans="1:13" ht="18.75" customHeight="1">
      <c r="A135" s="16">
        <v>8</v>
      </c>
      <c r="B135" s="73" t="s">
        <v>99</v>
      </c>
      <c r="C135" s="69">
        <v>65</v>
      </c>
      <c r="D135" s="51">
        <v>41</v>
      </c>
      <c r="E135" s="43">
        <v>56</v>
      </c>
      <c r="F135" s="50">
        <f t="shared" si="12"/>
        <v>162</v>
      </c>
      <c r="G135" s="131"/>
      <c r="H135" s="234"/>
      <c r="I135" s="131"/>
      <c r="J135" s="138"/>
      <c r="K135" s="138"/>
      <c r="L135" s="138"/>
      <c r="M135" s="138"/>
    </row>
    <row r="136" spans="1:13" ht="18.75" customHeight="1">
      <c r="A136" s="16">
        <v>9</v>
      </c>
      <c r="B136" s="73" t="s">
        <v>123</v>
      </c>
      <c r="C136" s="69">
        <v>59.5</v>
      </c>
      <c r="D136" s="51">
        <v>52</v>
      </c>
      <c r="E136" s="43">
        <v>51</v>
      </c>
      <c r="F136" s="50">
        <f t="shared" si="12"/>
        <v>162.5</v>
      </c>
      <c r="G136" s="131"/>
      <c r="H136" s="234"/>
      <c r="I136" s="131"/>
      <c r="J136" s="138"/>
      <c r="K136" s="138"/>
      <c r="L136" s="138"/>
      <c r="M136" s="138"/>
    </row>
    <row r="137" spans="1:13" ht="18.75" customHeight="1">
      <c r="A137" s="16">
        <v>10</v>
      </c>
      <c r="B137" s="73" t="s">
        <v>122</v>
      </c>
      <c r="C137" s="69">
        <v>58</v>
      </c>
      <c r="D137" s="51">
        <v>61</v>
      </c>
      <c r="E137" s="43">
        <v>52</v>
      </c>
      <c r="F137" s="50">
        <f t="shared" si="12"/>
        <v>171</v>
      </c>
      <c r="G137" s="131"/>
      <c r="H137" s="234"/>
      <c r="I137" s="131"/>
      <c r="J137" s="138"/>
      <c r="K137" s="138"/>
      <c r="L137" s="138"/>
      <c r="M137" s="138"/>
    </row>
    <row r="138" spans="1:13" ht="18.75" customHeight="1">
      <c r="A138" s="16">
        <v>11</v>
      </c>
      <c r="B138" s="400" t="s">
        <v>54</v>
      </c>
      <c r="C138" s="69">
        <v>61</v>
      </c>
      <c r="D138" s="51">
        <v>75</v>
      </c>
      <c r="E138" s="43">
        <v>53</v>
      </c>
      <c r="F138" s="50">
        <f t="shared" si="12"/>
        <v>189</v>
      </c>
      <c r="G138" s="131"/>
      <c r="H138" s="234"/>
      <c r="I138" s="131"/>
      <c r="J138" s="138"/>
      <c r="K138" s="138"/>
      <c r="L138" s="138"/>
      <c r="M138" s="138"/>
    </row>
    <row r="139" spans="1:13" ht="18.75" customHeight="1" thickBot="1">
      <c r="A139" s="17">
        <v>12</v>
      </c>
      <c r="B139" s="401" t="s">
        <v>34</v>
      </c>
      <c r="C139" s="70">
        <v>65</v>
      </c>
      <c r="D139" s="52">
        <v>73</v>
      </c>
      <c r="E139" s="44">
        <v>73</v>
      </c>
      <c r="F139" s="53">
        <f t="shared" si="12"/>
        <v>211</v>
      </c>
      <c r="G139" s="131"/>
      <c r="H139" s="234"/>
      <c r="I139" s="131"/>
      <c r="J139" s="138"/>
      <c r="K139" s="138"/>
      <c r="L139" s="138"/>
      <c r="M139" s="138"/>
    </row>
    <row r="140" spans="1:13" ht="18.75" customHeight="1">
      <c r="A140" s="131"/>
      <c r="B140" s="212"/>
      <c r="C140" s="131"/>
      <c r="D140" s="131"/>
      <c r="E140" s="131"/>
      <c r="F140" s="131"/>
      <c r="G140" s="131"/>
      <c r="H140" s="234"/>
      <c r="I140" s="131"/>
      <c r="J140" s="138"/>
      <c r="K140" s="138"/>
      <c r="L140" s="138"/>
      <c r="M140" s="138"/>
    </row>
    <row r="141" spans="1:13" ht="18.75" customHeight="1" thickBot="1">
      <c r="A141" s="292" t="s">
        <v>145</v>
      </c>
      <c r="B141" s="292"/>
      <c r="C141" s="131"/>
      <c r="D141" s="131"/>
      <c r="E141" s="131"/>
      <c r="F141" s="131"/>
      <c r="G141" s="131"/>
      <c r="H141" s="234"/>
      <c r="I141" s="131"/>
      <c r="J141" s="138"/>
      <c r="K141" s="138"/>
      <c r="L141" s="138"/>
      <c r="M141" s="138"/>
    </row>
    <row r="142" spans="1:13" ht="18.75" customHeight="1" thickBot="1">
      <c r="A142" s="381" t="s">
        <v>0</v>
      </c>
      <c r="B142" s="284" t="s">
        <v>1</v>
      </c>
      <c r="C142" s="284" t="s">
        <v>2</v>
      </c>
      <c r="D142" s="284" t="s">
        <v>3</v>
      </c>
      <c r="E142" s="130" t="s">
        <v>4</v>
      </c>
      <c r="F142" s="285" t="s">
        <v>90</v>
      </c>
      <c r="G142" s="131"/>
      <c r="H142" s="234"/>
      <c r="I142" s="131"/>
      <c r="J142" s="138"/>
      <c r="K142" s="138"/>
      <c r="L142" s="138"/>
      <c r="M142" s="138"/>
    </row>
    <row r="143" spans="1:13" ht="30" customHeight="1" thickBot="1">
      <c r="A143" s="382"/>
      <c r="B143" s="286" t="s">
        <v>7</v>
      </c>
      <c r="C143" s="287" t="s">
        <v>88</v>
      </c>
      <c r="D143" s="288" t="s">
        <v>89</v>
      </c>
      <c r="E143" s="289" t="s">
        <v>89</v>
      </c>
      <c r="F143" s="290" t="s">
        <v>91</v>
      </c>
      <c r="G143" s="131"/>
      <c r="H143" s="234"/>
      <c r="I143" s="131"/>
      <c r="J143" s="138"/>
      <c r="K143" s="138"/>
      <c r="L143" s="138"/>
      <c r="M143" s="138"/>
    </row>
    <row r="144" spans="1:13" ht="18.75" customHeight="1">
      <c r="A144" s="42">
        <v>1</v>
      </c>
      <c r="B144" s="399" t="s">
        <v>125</v>
      </c>
      <c r="C144" s="68">
        <v>27</v>
      </c>
      <c r="D144" s="48">
        <v>16</v>
      </c>
      <c r="E144" s="49">
        <v>41</v>
      </c>
      <c r="F144" s="71">
        <f aca="true" t="shared" si="13" ref="F144:F155">SUM(C144+D144+E144)</f>
        <v>84</v>
      </c>
      <c r="G144" s="131"/>
      <c r="H144" s="234"/>
      <c r="I144" s="131"/>
      <c r="J144" s="138"/>
      <c r="K144" s="138"/>
      <c r="L144" s="138"/>
      <c r="M144" s="138"/>
    </row>
    <row r="145" spans="1:13" ht="18.75" customHeight="1">
      <c r="A145" s="16">
        <v>2</v>
      </c>
      <c r="B145" s="400" t="s">
        <v>188</v>
      </c>
      <c r="C145" s="69">
        <v>49</v>
      </c>
      <c r="D145" s="51">
        <v>22</v>
      </c>
      <c r="E145" s="43">
        <v>40</v>
      </c>
      <c r="F145" s="50">
        <f t="shared" si="13"/>
        <v>111</v>
      </c>
      <c r="G145" s="131"/>
      <c r="H145" s="234"/>
      <c r="I145" s="131"/>
      <c r="J145" s="138"/>
      <c r="K145" s="138"/>
      <c r="L145" s="138"/>
      <c r="M145" s="138"/>
    </row>
    <row r="146" spans="1:13" ht="18.75" customHeight="1">
      <c r="A146" s="16">
        <v>3</v>
      </c>
      <c r="B146" s="73" t="s">
        <v>141</v>
      </c>
      <c r="C146" s="69">
        <v>41</v>
      </c>
      <c r="D146" s="51">
        <v>38</v>
      </c>
      <c r="E146" s="43">
        <v>60</v>
      </c>
      <c r="F146" s="50">
        <f t="shared" si="13"/>
        <v>139</v>
      </c>
      <c r="G146" s="131"/>
      <c r="H146" s="234"/>
      <c r="I146" s="131"/>
      <c r="J146" s="138"/>
      <c r="K146" s="138"/>
      <c r="L146" s="138"/>
      <c r="M146" s="138"/>
    </row>
    <row r="147" spans="1:13" ht="18.75" customHeight="1">
      <c r="A147" s="16">
        <v>4</v>
      </c>
      <c r="B147" s="73" t="s">
        <v>48</v>
      </c>
      <c r="C147" s="69">
        <v>43</v>
      </c>
      <c r="D147" s="51">
        <v>56</v>
      </c>
      <c r="E147" s="43">
        <v>48</v>
      </c>
      <c r="F147" s="50">
        <f t="shared" si="13"/>
        <v>147</v>
      </c>
      <c r="G147" s="131"/>
      <c r="H147" s="234"/>
      <c r="I147" s="131"/>
      <c r="J147" s="138"/>
      <c r="K147" s="138"/>
      <c r="L147" s="138"/>
      <c r="M147" s="138"/>
    </row>
    <row r="148" spans="1:13" ht="18.75" customHeight="1">
      <c r="A148" s="16">
        <v>5</v>
      </c>
      <c r="B148" s="73" t="s">
        <v>35</v>
      </c>
      <c r="C148" s="69">
        <v>47</v>
      </c>
      <c r="D148" s="51">
        <v>52</v>
      </c>
      <c r="E148" s="43">
        <v>52</v>
      </c>
      <c r="F148" s="50">
        <f t="shared" si="13"/>
        <v>151</v>
      </c>
      <c r="G148" s="131"/>
      <c r="H148" s="234"/>
      <c r="I148" s="131"/>
      <c r="J148" s="138"/>
      <c r="K148" s="138"/>
      <c r="L148" s="138"/>
      <c r="M148" s="138"/>
    </row>
    <row r="149" spans="1:13" ht="18.75" customHeight="1">
      <c r="A149" s="16">
        <v>6</v>
      </c>
      <c r="B149" s="73" t="s">
        <v>18</v>
      </c>
      <c r="C149" s="69">
        <v>47</v>
      </c>
      <c r="D149" s="51">
        <v>61</v>
      </c>
      <c r="E149" s="43">
        <v>45</v>
      </c>
      <c r="F149" s="50">
        <f t="shared" si="13"/>
        <v>153</v>
      </c>
      <c r="G149" s="131"/>
      <c r="H149" s="234"/>
      <c r="I149" s="131"/>
      <c r="J149" s="138"/>
      <c r="K149" s="138"/>
      <c r="L149" s="138"/>
      <c r="M149" s="138"/>
    </row>
    <row r="150" spans="1:13" ht="18.75" customHeight="1">
      <c r="A150" s="16">
        <v>7</v>
      </c>
      <c r="B150" s="73" t="s">
        <v>189</v>
      </c>
      <c r="C150" s="69">
        <v>47</v>
      </c>
      <c r="D150" s="51">
        <v>60</v>
      </c>
      <c r="E150" s="43">
        <v>53</v>
      </c>
      <c r="F150" s="50">
        <f t="shared" si="13"/>
        <v>160</v>
      </c>
      <c r="G150" s="131"/>
      <c r="H150" s="234"/>
      <c r="I150" s="131"/>
      <c r="J150" s="138"/>
      <c r="K150" s="138"/>
      <c r="L150" s="138"/>
      <c r="M150" s="138"/>
    </row>
    <row r="151" spans="1:13" ht="18.75" customHeight="1">
      <c r="A151" s="16">
        <v>8</v>
      </c>
      <c r="B151" s="90" t="s">
        <v>124</v>
      </c>
      <c r="C151" s="69">
        <v>46</v>
      </c>
      <c r="D151" s="51">
        <v>64</v>
      </c>
      <c r="E151" s="43">
        <v>60</v>
      </c>
      <c r="F151" s="50">
        <f t="shared" si="13"/>
        <v>170</v>
      </c>
      <c r="G151" s="131"/>
      <c r="H151" s="234"/>
      <c r="I151" s="131"/>
      <c r="J151" s="138"/>
      <c r="K151" s="138"/>
      <c r="L151" s="138"/>
      <c r="M151" s="138"/>
    </row>
    <row r="152" spans="1:13" ht="18.75" customHeight="1">
      <c r="A152" s="16">
        <v>9</v>
      </c>
      <c r="B152" s="90" t="s">
        <v>114</v>
      </c>
      <c r="C152" s="69">
        <v>77</v>
      </c>
      <c r="D152" s="51">
        <v>65</v>
      </c>
      <c r="E152" s="43">
        <v>45</v>
      </c>
      <c r="F152" s="50">
        <f t="shared" si="13"/>
        <v>187</v>
      </c>
      <c r="G152" s="131"/>
      <c r="H152" s="234"/>
      <c r="I152" s="131"/>
      <c r="J152" s="138"/>
      <c r="K152" s="138"/>
      <c r="L152" s="138"/>
      <c r="M152" s="138"/>
    </row>
    <row r="153" spans="1:13" ht="18.75" customHeight="1">
      <c r="A153" s="16">
        <v>10</v>
      </c>
      <c r="B153" s="73" t="s">
        <v>39</v>
      </c>
      <c r="C153" s="69">
        <v>66</v>
      </c>
      <c r="D153" s="51">
        <v>61</v>
      </c>
      <c r="E153" s="43">
        <v>61</v>
      </c>
      <c r="F153" s="50">
        <f t="shared" si="13"/>
        <v>188</v>
      </c>
      <c r="G153" s="131"/>
      <c r="H153" s="234"/>
      <c r="I153" s="131"/>
      <c r="J153" s="138"/>
      <c r="K153" s="138"/>
      <c r="L153" s="138"/>
      <c r="M153" s="138"/>
    </row>
    <row r="154" spans="1:13" ht="18.75" customHeight="1">
      <c r="A154" s="16">
        <v>11</v>
      </c>
      <c r="B154" s="400" t="s">
        <v>40</v>
      </c>
      <c r="C154" s="69">
        <v>65</v>
      </c>
      <c r="D154" s="51">
        <v>72</v>
      </c>
      <c r="E154" s="43">
        <v>54</v>
      </c>
      <c r="F154" s="50">
        <f t="shared" si="13"/>
        <v>191</v>
      </c>
      <c r="G154" s="291"/>
      <c r="H154" s="234"/>
      <c r="I154" s="131"/>
      <c r="J154" s="138"/>
      <c r="K154" s="138"/>
      <c r="L154" s="138"/>
      <c r="M154" s="138"/>
    </row>
    <row r="155" spans="1:13" ht="18.75" customHeight="1" thickBot="1">
      <c r="A155" s="17">
        <v>12</v>
      </c>
      <c r="B155" s="401" t="s">
        <v>31</v>
      </c>
      <c r="C155" s="70">
        <v>69</v>
      </c>
      <c r="D155" s="52">
        <v>57</v>
      </c>
      <c r="E155" s="44">
        <v>67</v>
      </c>
      <c r="F155" s="53">
        <f t="shared" si="13"/>
        <v>193</v>
      </c>
      <c r="G155" s="291"/>
      <c r="H155" s="234"/>
      <c r="I155" s="131"/>
      <c r="J155" s="138"/>
      <c r="K155" s="138"/>
      <c r="L155" s="138"/>
      <c r="M155" s="138"/>
    </row>
    <row r="156" spans="1:13" ht="18.75" customHeight="1">
      <c r="A156" s="13"/>
      <c r="B156" s="293"/>
      <c r="C156" s="126"/>
      <c r="D156" s="126"/>
      <c r="E156" s="126"/>
      <c r="F156" s="126"/>
      <c r="G156" s="131"/>
      <c r="H156" s="234"/>
      <c r="I156" s="131"/>
      <c r="J156" s="138"/>
      <c r="K156" s="138"/>
      <c r="L156" s="138"/>
      <c r="M156" s="138"/>
    </row>
    <row r="157" spans="1:13" ht="18.75" customHeight="1">
      <c r="A157" s="13"/>
      <c r="B157" s="293"/>
      <c r="C157" s="126"/>
      <c r="D157" s="126"/>
      <c r="E157" s="126"/>
      <c r="F157" s="126"/>
      <c r="G157" s="131"/>
      <c r="H157" s="234"/>
      <c r="I157" s="131"/>
      <c r="J157" s="138"/>
      <c r="K157" s="138"/>
      <c r="L157" s="138"/>
      <c r="M157" s="138"/>
    </row>
    <row r="158" spans="1:13" ht="18.75" customHeight="1" thickBot="1">
      <c r="A158" s="383" t="s">
        <v>144</v>
      </c>
      <c r="B158" s="383"/>
      <c r="C158" s="383"/>
      <c r="D158" s="383"/>
      <c r="E158" s="383"/>
      <c r="F158" s="131"/>
      <c r="G158" s="131"/>
      <c r="H158" s="234"/>
      <c r="I158" s="131"/>
      <c r="J158" s="138"/>
      <c r="K158" s="138"/>
      <c r="L158" s="138"/>
      <c r="M158" s="138"/>
    </row>
    <row r="159" spans="1:13" ht="18.75" customHeight="1" thickBot="1">
      <c r="A159" s="364" t="s">
        <v>0</v>
      </c>
      <c r="B159" s="284" t="s">
        <v>1</v>
      </c>
      <c r="C159" s="284" t="s">
        <v>2</v>
      </c>
      <c r="D159" s="130" t="s">
        <v>3</v>
      </c>
      <c r="E159" s="285" t="s">
        <v>6</v>
      </c>
      <c r="F159" s="131"/>
      <c r="G159" s="131"/>
      <c r="H159" s="234"/>
      <c r="I159" s="131"/>
      <c r="J159" s="138"/>
      <c r="K159" s="138"/>
      <c r="L159" s="138"/>
      <c r="M159" s="138"/>
    </row>
    <row r="160" spans="1:13" ht="18.75" customHeight="1" thickBot="1">
      <c r="A160" s="384"/>
      <c r="B160" s="294" t="s">
        <v>7</v>
      </c>
      <c r="C160" s="294" t="s">
        <v>78</v>
      </c>
      <c r="D160" s="295" t="s">
        <v>78</v>
      </c>
      <c r="E160" s="296" t="s">
        <v>8</v>
      </c>
      <c r="F160" s="131"/>
      <c r="G160" s="131"/>
      <c r="H160" s="234"/>
      <c r="I160" s="131"/>
      <c r="J160" s="138"/>
      <c r="K160" s="138"/>
      <c r="L160" s="138"/>
      <c r="M160" s="138"/>
    </row>
    <row r="161" spans="1:13" ht="18.75" customHeight="1">
      <c r="A161" s="74">
        <v>1</v>
      </c>
      <c r="B161" s="399" t="s">
        <v>101</v>
      </c>
      <c r="C161" s="76">
        <v>20</v>
      </c>
      <c r="D161" s="77">
        <v>17</v>
      </c>
      <c r="E161" s="91">
        <f aca="true" t="shared" si="14" ref="E161:E166">SUM(C161+D161)</f>
        <v>37</v>
      </c>
      <c r="F161" s="131"/>
      <c r="G161" s="131"/>
      <c r="H161" s="234"/>
      <c r="I161" s="131"/>
      <c r="J161" s="138"/>
      <c r="K161" s="138"/>
      <c r="L161" s="138"/>
      <c r="M161" s="138"/>
    </row>
    <row r="162" spans="1:13" ht="18.75" customHeight="1">
      <c r="A162" s="16">
        <v>2</v>
      </c>
      <c r="B162" s="400" t="s">
        <v>56</v>
      </c>
      <c r="C162" s="78">
        <v>23</v>
      </c>
      <c r="D162" s="43">
        <v>14</v>
      </c>
      <c r="E162" s="92">
        <f t="shared" si="14"/>
        <v>37</v>
      </c>
      <c r="F162" s="131"/>
      <c r="G162" s="131"/>
      <c r="H162" s="234"/>
      <c r="I162" s="131"/>
      <c r="J162" s="138"/>
      <c r="K162" s="138"/>
      <c r="L162" s="138"/>
      <c r="M162" s="138"/>
    </row>
    <row r="163" spans="1:13" ht="18.75" customHeight="1">
      <c r="A163" s="16">
        <v>3</v>
      </c>
      <c r="B163" s="73" t="s">
        <v>142</v>
      </c>
      <c r="C163" s="78">
        <v>35</v>
      </c>
      <c r="D163" s="43">
        <v>17</v>
      </c>
      <c r="E163" s="92">
        <f t="shared" si="14"/>
        <v>52</v>
      </c>
      <c r="F163" s="131"/>
      <c r="G163" s="131"/>
      <c r="H163" s="234"/>
      <c r="I163" s="131"/>
      <c r="J163" s="138"/>
      <c r="K163" s="138"/>
      <c r="L163" s="138"/>
      <c r="M163" s="138"/>
    </row>
    <row r="164" spans="1:13" ht="18.75" customHeight="1">
      <c r="A164" s="16">
        <v>4</v>
      </c>
      <c r="B164" s="73" t="s">
        <v>55</v>
      </c>
      <c r="C164" s="78">
        <v>27</v>
      </c>
      <c r="D164" s="43">
        <v>56</v>
      </c>
      <c r="E164" s="92">
        <f t="shared" si="14"/>
        <v>83</v>
      </c>
      <c r="F164" s="131"/>
      <c r="G164" s="131"/>
      <c r="H164" s="234"/>
      <c r="I164" s="131"/>
      <c r="J164" s="138"/>
      <c r="K164" s="138"/>
      <c r="L164" s="138"/>
      <c r="M164" s="138"/>
    </row>
    <row r="165" spans="1:13" ht="18.75" customHeight="1">
      <c r="A165" s="16">
        <v>5</v>
      </c>
      <c r="B165" s="90" t="s">
        <v>190</v>
      </c>
      <c r="C165" s="78">
        <v>29</v>
      </c>
      <c r="D165" s="43">
        <v>56</v>
      </c>
      <c r="E165" s="92">
        <f t="shared" si="14"/>
        <v>85</v>
      </c>
      <c r="F165" s="131"/>
      <c r="G165" s="131"/>
      <c r="H165" s="234"/>
      <c r="I165" s="131"/>
      <c r="J165" s="138"/>
      <c r="K165" s="138"/>
      <c r="L165" s="138"/>
      <c r="M165" s="138"/>
    </row>
    <row r="166" spans="1:13" ht="18.75" customHeight="1" thickBot="1">
      <c r="A166" s="17">
        <v>6</v>
      </c>
      <c r="B166" s="75" t="s">
        <v>143</v>
      </c>
      <c r="C166" s="79">
        <v>36</v>
      </c>
      <c r="D166" s="44">
        <v>56</v>
      </c>
      <c r="E166" s="93">
        <f t="shared" si="14"/>
        <v>92</v>
      </c>
      <c r="F166" s="131"/>
      <c r="G166" s="131"/>
      <c r="H166" s="234"/>
      <c r="I166" s="131"/>
      <c r="J166" s="138"/>
      <c r="K166" s="138"/>
      <c r="L166" s="138"/>
      <c r="M166" s="138"/>
    </row>
    <row r="167" spans="1:13" ht="18.75" customHeight="1">
      <c r="A167" s="271"/>
      <c r="B167" s="212"/>
      <c r="C167" s="127"/>
      <c r="D167" s="127"/>
      <c r="E167" s="128"/>
      <c r="F167" s="131"/>
      <c r="G167" s="131"/>
      <c r="H167" s="234"/>
      <c r="I167" s="131"/>
      <c r="J167" s="138"/>
      <c r="K167" s="138"/>
      <c r="L167" s="138"/>
      <c r="M167" s="138"/>
    </row>
    <row r="168" spans="1:13" ht="18.75" customHeight="1" hidden="1" thickBot="1">
      <c r="A168" s="379" t="s">
        <v>57</v>
      </c>
      <c r="B168" s="379"/>
      <c r="C168" s="379"/>
      <c r="D168" s="379"/>
      <c r="E168" s="297"/>
      <c r="F168" s="131"/>
      <c r="G168" s="131"/>
      <c r="H168" s="234"/>
      <c r="I168" s="131"/>
      <c r="J168" s="138"/>
      <c r="K168" s="138"/>
      <c r="L168" s="138"/>
      <c r="M168" s="138"/>
    </row>
    <row r="169" spans="1:13" ht="18.75" customHeight="1" hidden="1" thickBot="1">
      <c r="A169" s="298" t="s">
        <v>58</v>
      </c>
      <c r="B169" s="299" t="s">
        <v>59</v>
      </c>
      <c r="C169" s="300" t="s">
        <v>93</v>
      </c>
      <c r="D169" s="301" t="s">
        <v>94</v>
      </c>
      <c r="E169" s="302" t="s">
        <v>95</v>
      </c>
      <c r="F169" s="291"/>
      <c r="G169" s="131"/>
      <c r="H169" s="234"/>
      <c r="I169" s="131"/>
      <c r="J169" s="138"/>
      <c r="K169" s="138"/>
      <c r="L169" s="138"/>
      <c r="M169" s="138"/>
    </row>
    <row r="170" spans="1:13" ht="18.75" customHeight="1" hidden="1">
      <c r="A170" s="54">
        <v>1</v>
      </c>
      <c r="B170" s="6" t="s">
        <v>62</v>
      </c>
      <c r="C170" s="23"/>
      <c r="D170" s="303"/>
      <c r="E170" s="29">
        <f aca="true" t="shared" si="15" ref="E170:E179">SUM(C170+D170)</f>
        <v>0</v>
      </c>
      <c r="F170" s="131"/>
      <c r="G170" s="131"/>
      <c r="H170" s="234"/>
      <c r="I170" s="131"/>
      <c r="J170" s="138"/>
      <c r="K170" s="138"/>
      <c r="L170" s="138"/>
      <c r="M170" s="138"/>
    </row>
    <row r="171" spans="1:13" ht="18.75" customHeight="1" hidden="1">
      <c r="A171" s="18">
        <v>2</v>
      </c>
      <c r="B171" s="5" t="s">
        <v>60</v>
      </c>
      <c r="C171" s="24"/>
      <c r="D171" s="304"/>
      <c r="E171" s="29">
        <f t="shared" si="15"/>
        <v>0</v>
      </c>
      <c r="F171" s="131"/>
      <c r="G171" s="131"/>
      <c r="H171" s="234"/>
      <c r="I171" s="131"/>
      <c r="J171" s="138"/>
      <c r="K171" s="138"/>
      <c r="L171" s="138"/>
      <c r="M171" s="138"/>
    </row>
    <row r="172" spans="1:13" ht="18.75" customHeight="1" hidden="1">
      <c r="A172" s="18">
        <v>3</v>
      </c>
      <c r="B172" s="7" t="s">
        <v>79</v>
      </c>
      <c r="C172" s="24"/>
      <c r="D172" s="304"/>
      <c r="E172" s="29">
        <f t="shared" si="15"/>
        <v>0</v>
      </c>
      <c r="F172" s="131"/>
      <c r="G172" s="131"/>
      <c r="H172" s="234"/>
      <c r="I172" s="131"/>
      <c r="J172" s="138"/>
      <c r="K172" s="138"/>
      <c r="L172" s="138"/>
      <c r="M172" s="138"/>
    </row>
    <row r="173" spans="1:13" ht="18.75" customHeight="1" hidden="1">
      <c r="A173" s="18">
        <v>4</v>
      </c>
      <c r="B173" s="5" t="s">
        <v>74</v>
      </c>
      <c r="C173" s="24"/>
      <c r="D173" s="304"/>
      <c r="E173" s="29">
        <f t="shared" si="15"/>
        <v>0</v>
      </c>
      <c r="F173" s="291"/>
      <c r="G173" s="131"/>
      <c r="H173" s="234"/>
      <c r="I173" s="131"/>
      <c r="J173" s="138"/>
      <c r="K173" s="138"/>
      <c r="L173" s="138"/>
      <c r="M173" s="138"/>
    </row>
    <row r="174" spans="1:13" ht="18.75" customHeight="1" hidden="1">
      <c r="A174" s="18">
        <v>5</v>
      </c>
      <c r="B174" s="7" t="s">
        <v>75</v>
      </c>
      <c r="C174" s="24"/>
      <c r="D174" s="304"/>
      <c r="E174" s="29">
        <f t="shared" si="15"/>
        <v>0</v>
      </c>
      <c r="F174" s="291"/>
      <c r="G174" s="131"/>
      <c r="H174" s="234"/>
      <c r="I174" s="131"/>
      <c r="J174" s="138"/>
      <c r="K174" s="138"/>
      <c r="L174" s="138"/>
      <c r="M174" s="138"/>
    </row>
    <row r="175" spans="1:13" ht="18.75" customHeight="1" hidden="1">
      <c r="A175" s="18">
        <v>6</v>
      </c>
      <c r="B175" s="7" t="s">
        <v>61</v>
      </c>
      <c r="C175" s="24"/>
      <c r="D175" s="304"/>
      <c r="E175" s="29">
        <f t="shared" si="15"/>
        <v>0</v>
      </c>
      <c r="F175" s="131"/>
      <c r="G175" s="131"/>
      <c r="H175" s="234"/>
      <c r="I175" s="131"/>
      <c r="J175" s="138"/>
      <c r="K175" s="138"/>
      <c r="L175" s="138"/>
      <c r="M175" s="138"/>
    </row>
    <row r="176" spans="1:13" ht="18.75" customHeight="1" hidden="1">
      <c r="A176" s="18">
        <v>7</v>
      </c>
      <c r="B176" s="5" t="s">
        <v>77</v>
      </c>
      <c r="C176" s="24"/>
      <c r="D176" s="304"/>
      <c r="E176" s="29">
        <f t="shared" si="15"/>
        <v>0</v>
      </c>
      <c r="F176" s="131"/>
      <c r="G176" s="131"/>
      <c r="H176" s="234"/>
      <c r="I176" s="131"/>
      <c r="J176" s="138"/>
      <c r="K176" s="138"/>
      <c r="L176" s="138"/>
      <c r="M176" s="138"/>
    </row>
    <row r="177" spans="1:13" ht="18.75" customHeight="1" hidden="1">
      <c r="A177" s="18">
        <v>8</v>
      </c>
      <c r="B177" s="7" t="s">
        <v>73</v>
      </c>
      <c r="C177" s="24"/>
      <c r="D177" s="304"/>
      <c r="E177" s="29">
        <f t="shared" si="15"/>
        <v>0</v>
      </c>
      <c r="F177" s="131"/>
      <c r="G177" s="131"/>
      <c r="H177" s="234"/>
      <c r="I177" s="131"/>
      <c r="J177" s="138"/>
      <c r="K177" s="138"/>
      <c r="L177" s="138"/>
      <c r="M177" s="138"/>
    </row>
    <row r="178" spans="1:13" ht="18.75" customHeight="1" hidden="1">
      <c r="A178" s="18">
        <v>9</v>
      </c>
      <c r="B178" s="7" t="s">
        <v>92</v>
      </c>
      <c r="C178" s="24"/>
      <c r="D178" s="304"/>
      <c r="E178" s="29">
        <f t="shared" si="15"/>
        <v>0</v>
      </c>
      <c r="F178" s="131"/>
      <c r="G178" s="131"/>
      <c r="H178" s="234"/>
      <c r="I178" s="131"/>
      <c r="J178" s="138"/>
      <c r="K178" s="138"/>
      <c r="L178" s="138"/>
      <c r="M178" s="138"/>
    </row>
    <row r="179" spans="1:13" ht="18.75" customHeight="1" hidden="1" thickBot="1">
      <c r="A179" s="19">
        <v>10</v>
      </c>
      <c r="B179" s="30" t="s">
        <v>76</v>
      </c>
      <c r="C179" s="305"/>
      <c r="D179" s="306"/>
      <c r="E179" s="20">
        <f t="shared" si="15"/>
        <v>0</v>
      </c>
      <c r="F179" s="131"/>
      <c r="G179" s="131"/>
      <c r="H179" s="234"/>
      <c r="I179" s="131"/>
      <c r="J179" s="138"/>
      <c r="K179" s="138"/>
      <c r="L179" s="138"/>
      <c r="M179" s="138"/>
    </row>
    <row r="180" spans="1:13" ht="18.75" customHeight="1" hidden="1">
      <c r="A180" s="271"/>
      <c r="B180" s="212"/>
      <c r="C180" s="271"/>
      <c r="D180" s="271"/>
      <c r="E180" s="297"/>
      <c r="F180" s="131"/>
      <c r="G180" s="131"/>
      <c r="H180" s="234"/>
      <c r="I180" s="131"/>
      <c r="J180" s="138"/>
      <c r="K180" s="138"/>
      <c r="L180" s="138"/>
      <c r="M180" s="138"/>
    </row>
    <row r="181" spans="1:13" ht="18.75" customHeight="1" hidden="1" thickBot="1">
      <c r="A181" s="379" t="s">
        <v>63</v>
      </c>
      <c r="B181" s="379"/>
      <c r="C181" s="379"/>
      <c r="D181" s="379"/>
      <c r="E181" s="297"/>
      <c r="F181" s="131"/>
      <c r="G181" s="131"/>
      <c r="H181" s="234"/>
      <c r="I181" s="131"/>
      <c r="J181" s="138"/>
      <c r="K181" s="138"/>
      <c r="L181" s="138"/>
      <c r="M181" s="138"/>
    </row>
    <row r="182" spans="1:13" ht="18.75" customHeight="1" hidden="1" thickBot="1">
      <c r="A182" s="307" t="s">
        <v>58</v>
      </c>
      <c r="B182" s="308" t="s">
        <v>59</v>
      </c>
      <c r="C182" s="300" t="s">
        <v>93</v>
      </c>
      <c r="D182" s="309" t="s">
        <v>94</v>
      </c>
      <c r="E182" s="310" t="s">
        <v>95</v>
      </c>
      <c r="F182" s="291"/>
      <c r="G182" s="131"/>
      <c r="H182" s="234"/>
      <c r="I182" s="131"/>
      <c r="J182" s="138"/>
      <c r="K182" s="138"/>
      <c r="L182" s="138"/>
      <c r="M182" s="138"/>
    </row>
    <row r="183" spans="1:13" ht="18.75" customHeight="1" hidden="1">
      <c r="A183" s="55">
        <v>1</v>
      </c>
      <c r="B183" s="28" t="s">
        <v>64</v>
      </c>
      <c r="C183" s="311"/>
      <c r="D183" s="26"/>
      <c r="E183" s="25">
        <f>SUM(C183+D183)</f>
        <v>0</v>
      </c>
      <c r="F183" s="312"/>
      <c r="G183" s="131"/>
      <c r="H183" s="234"/>
      <c r="I183" s="131"/>
      <c r="J183" s="138"/>
      <c r="K183" s="138"/>
      <c r="L183" s="138"/>
      <c r="M183" s="138"/>
    </row>
    <row r="184" spans="1:13" ht="18.75" customHeight="1" hidden="1">
      <c r="A184" s="9">
        <v>2</v>
      </c>
      <c r="B184" s="56" t="s">
        <v>67</v>
      </c>
      <c r="C184" s="313"/>
      <c r="D184" s="27"/>
      <c r="E184" s="25">
        <f>SUM(C184+D184)</f>
        <v>0</v>
      </c>
      <c r="F184" s="312"/>
      <c r="G184" s="131"/>
      <c r="H184" s="234"/>
      <c r="I184" s="131"/>
      <c r="J184" s="138"/>
      <c r="K184" s="138"/>
      <c r="L184" s="138"/>
      <c r="M184" s="138"/>
    </row>
    <row r="185" spans="1:13" ht="18.75" customHeight="1" hidden="1">
      <c r="A185" s="9">
        <v>3</v>
      </c>
      <c r="B185" s="8" t="s">
        <v>66</v>
      </c>
      <c r="C185" s="313"/>
      <c r="D185" s="27"/>
      <c r="E185" s="25">
        <f>SUM(C185+D185)</f>
        <v>0</v>
      </c>
      <c r="F185" s="131"/>
      <c r="G185" s="131"/>
      <c r="H185" s="234"/>
      <c r="I185" s="131"/>
      <c r="J185" s="138"/>
      <c r="K185" s="138"/>
      <c r="L185" s="138"/>
      <c r="M185" s="138"/>
    </row>
    <row r="186" spans="1:13" ht="18.75" customHeight="1" hidden="1">
      <c r="A186" s="9">
        <v>4</v>
      </c>
      <c r="B186" s="56" t="s">
        <v>68</v>
      </c>
      <c r="C186" s="313"/>
      <c r="D186" s="27"/>
      <c r="E186" s="25">
        <f>SUM(C186+D186)</f>
        <v>0</v>
      </c>
      <c r="F186" s="131"/>
      <c r="G186" s="131"/>
      <c r="H186" s="234"/>
      <c r="I186" s="131"/>
      <c r="J186" s="138"/>
      <c r="K186" s="138"/>
      <c r="L186" s="138"/>
      <c r="M186" s="138"/>
    </row>
    <row r="187" spans="1:13" ht="18.75" customHeight="1" hidden="1">
      <c r="A187" s="9">
        <v>5</v>
      </c>
      <c r="B187" s="28" t="s">
        <v>65</v>
      </c>
      <c r="C187" s="313"/>
      <c r="D187" s="27"/>
      <c r="E187" s="25">
        <f>SUM(C187+D187)</f>
        <v>0</v>
      </c>
      <c r="F187" s="131"/>
      <c r="G187" s="131"/>
      <c r="H187" s="234"/>
      <c r="I187" s="131"/>
      <c r="J187" s="138"/>
      <c r="K187" s="138"/>
      <c r="L187" s="138"/>
      <c r="M187" s="138"/>
    </row>
    <row r="188" spans="1:13" ht="18.75" customHeight="1" hidden="1" thickBot="1">
      <c r="A188" s="10">
        <v>6</v>
      </c>
      <c r="B188" s="57"/>
      <c r="C188" s="314"/>
      <c r="D188" s="11"/>
      <c r="E188" s="12"/>
      <c r="F188" s="131"/>
      <c r="G188" s="131"/>
      <c r="H188" s="234"/>
      <c r="I188" s="131"/>
      <c r="J188" s="138"/>
      <c r="K188" s="138"/>
      <c r="L188" s="138"/>
      <c r="M188" s="138"/>
    </row>
    <row r="189" spans="1:13" ht="18.75" customHeight="1" hidden="1">
      <c r="A189" s="292"/>
      <c r="B189" s="292"/>
      <c r="C189" s="131"/>
      <c r="D189" s="131"/>
      <c r="E189" s="131"/>
      <c r="F189" s="131"/>
      <c r="G189" s="131"/>
      <c r="H189" s="234"/>
      <c r="I189" s="131"/>
      <c r="J189" s="138"/>
      <c r="K189" s="138"/>
      <c r="L189" s="138"/>
      <c r="M189" s="138"/>
    </row>
    <row r="190" spans="1:13" ht="18.75" customHeight="1">
      <c r="A190" s="292"/>
      <c r="B190" s="292"/>
      <c r="C190" s="131"/>
      <c r="D190" s="131"/>
      <c r="E190" s="131"/>
      <c r="F190" s="131"/>
      <c r="G190" s="131"/>
      <c r="H190" s="234"/>
      <c r="I190" s="131"/>
      <c r="J190" s="138"/>
      <c r="K190" s="138"/>
      <c r="L190" s="138"/>
      <c r="M190" s="138"/>
    </row>
    <row r="191" spans="1:13" ht="18.75" customHeight="1">
      <c r="A191" s="292"/>
      <c r="B191" s="292"/>
      <c r="C191" s="131"/>
      <c r="D191" s="131"/>
      <c r="E191" s="131"/>
      <c r="F191" s="131"/>
      <c r="G191" s="131"/>
      <c r="H191" s="234"/>
      <c r="I191" s="131"/>
      <c r="J191" s="138"/>
      <c r="K191" s="138"/>
      <c r="L191" s="138"/>
      <c r="M191" s="138"/>
    </row>
    <row r="192" spans="1:13" ht="18.75" customHeight="1" thickBot="1">
      <c r="A192" s="370" t="s">
        <v>166</v>
      </c>
      <c r="B192" s="370"/>
      <c r="C192" s="131"/>
      <c r="D192" s="131"/>
      <c r="E192" s="131"/>
      <c r="F192" s="131"/>
      <c r="G192" s="131"/>
      <c r="H192" s="234"/>
      <c r="I192" s="131"/>
      <c r="J192" s="138"/>
      <c r="K192" s="138"/>
      <c r="L192" s="138"/>
      <c r="M192" s="138"/>
    </row>
    <row r="193" spans="1:13" ht="18.75" customHeight="1">
      <c r="A193" s="315" t="s">
        <v>0</v>
      </c>
      <c r="B193" s="316" t="s">
        <v>1</v>
      </c>
      <c r="C193" s="317" t="s">
        <v>2</v>
      </c>
      <c r="D193" s="318" t="s">
        <v>3</v>
      </c>
      <c r="E193" s="318" t="s">
        <v>4</v>
      </c>
      <c r="F193" s="318" t="s">
        <v>5</v>
      </c>
      <c r="G193" s="319" t="s">
        <v>6</v>
      </c>
      <c r="H193" s="234"/>
      <c r="I193" s="131"/>
      <c r="J193" s="138"/>
      <c r="K193" s="138"/>
      <c r="L193" s="138"/>
      <c r="M193" s="138"/>
    </row>
    <row r="194" spans="1:13" ht="18.75" customHeight="1" thickBot="1">
      <c r="A194" s="129"/>
      <c r="B194" s="320" t="s">
        <v>7</v>
      </c>
      <c r="C194" s="321" t="s">
        <v>108</v>
      </c>
      <c r="D194" s="322" t="s">
        <v>108</v>
      </c>
      <c r="E194" s="322" t="s">
        <v>108</v>
      </c>
      <c r="F194" s="322" t="s">
        <v>108</v>
      </c>
      <c r="G194" s="323" t="s">
        <v>8</v>
      </c>
      <c r="H194" s="234"/>
      <c r="I194" s="131"/>
      <c r="J194" s="138"/>
      <c r="K194" s="138"/>
      <c r="L194" s="138"/>
      <c r="M194" s="138"/>
    </row>
    <row r="195" spans="1:13" ht="18.75" customHeight="1">
      <c r="A195" s="394">
        <v>1</v>
      </c>
      <c r="B195" s="352" t="s">
        <v>69</v>
      </c>
      <c r="C195" s="324">
        <v>1960.77</v>
      </c>
      <c r="D195" s="324">
        <v>1978.93</v>
      </c>
      <c r="E195" s="324">
        <v>1960.55</v>
      </c>
      <c r="F195" s="324">
        <v>1908.53</v>
      </c>
      <c r="G195" s="325">
        <f>SUM(C195:F195)</f>
        <v>7808.78</v>
      </c>
      <c r="H195" s="234"/>
      <c r="I195" s="131"/>
      <c r="J195" s="138"/>
      <c r="K195" s="138"/>
      <c r="L195" s="138"/>
      <c r="M195" s="138"/>
    </row>
    <row r="196" spans="1:13" ht="18.75" customHeight="1">
      <c r="A196" s="395">
        <v>2</v>
      </c>
      <c r="B196" s="353" t="s">
        <v>177</v>
      </c>
      <c r="C196" s="326">
        <v>1867.84</v>
      </c>
      <c r="D196" s="326">
        <v>1811.65</v>
      </c>
      <c r="E196" s="326">
        <v>1849.38</v>
      </c>
      <c r="F196" s="326">
        <v>1767.29</v>
      </c>
      <c r="G196" s="327">
        <f aca="true" t="shared" si="16" ref="G196:G201">SUM(C196:F196)</f>
        <v>7296.16</v>
      </c>
      <c r="H196" s="234"/>
      <c r="I196" s="131"/>
      <c r="J196" s="138"/>
      <c r="K196" s="138"/>
      <c r="L196" s="138"/>
      <c r="M196" s="138"/>
    </row>
    <row r="197" spans="1:13" ht="18.75" customHeight="1">
      <c r="A197" s="395">
        <v>3</v>
      </c>
      <c r="B197" s="353" t="s">
        <v>70</v>
      </c>
      <c r="C197" s="326">
        <v>1674.46</v>
      </c>
      <c r="D197" s="326">
        <v>1760.89</v>
      </c>
      <c r="E197" s="326">
        <v>1293.74</v>
      </c>
      <c r="F197" s="326">
        <v>1709.77</v>
      </c>
      <c r="G197" s="327">
        <f t="shared" si="16"/>
        <v>6438.860000000001</v>
      </c>
      <c r="H197" s="234"/>
      <c r="I197" s="131"/>
      <c r="J197" s="138"/>
      <c r="K197" s="138"/>
      <c r="L197" s="138"/>
      <c r="M197" s="138"/>
    </row>
    <row r="198" spans="1:13" ht="18.75" customHeight="1">
      <c r="A198" s="395">
        <v>4</v>
      </c>
      <c r="B198" s="353" t="s">
        <v>178</v>
      </c>
      <c r="C198" s="326">
        <v>1513.31</v>
      </c>
      <c r="D198" s="326">
        <v>1611.71</v>
      </c>
      <c r="E198" s="326">
        <v>1576.11</v>
      </c>
      <c r="F198" s="326">
        <v>1595.56</v>
      </c>
      <c r="G198" s="327">
        <f t="shared" si="16"/>
        <v>6296.6900000000005</v>
      </c>
      <c r="H198" s="234"/>
      <c r="I198" s="131"/>
      <c r="J198" s="138"/>
      <c r="K198" s="138"/>
      <c r="L198" s="138"/>
      <c r="M198" s="138"/>
    </row>
    <row r="199" spans="1:13" ht="18.75" customHeight="1">
      <c r="A199" s="395">
        <v>5</v>
      </c>
      <c r="B199" s="353" t="s">
        <v>179</v>
      </c>
      <c r="C199" s="326">
        <v>1065.93</v>
      </c>
      <c r="D199" s="326">
        <v>1162.41</v>
      </c>
      <c r="E199" s="326">
        <v>1055.92</v>
      </c>
      <c r="F199" s="326">
        <v>648.46</v>
      </c>
      <c r="G199" s="327">
        <f t="shared" si="16"/>
        <v>3932.7200000000003</v>
      </c>
      <c r="H199" s="234"/>
      <c r="I199" s="131"/>
      <c r="J199" s="138"/>
      <c r="K199" s="138"/>
      <c r="L199" s="138"/>
      <c r="M199" s="138"/>
    </row>
    <row r="200" spans="1:13" ht="18.75" customHeight="1">
      <c r="A200" s="395">
        <v>6</v>
      </c>
      <c r="B200" s="353" t="s">
        <v>34</v>
      </c>
      <c r="C200" s="326">
        <v>895.78</v>
      </c>
      <c r="D200" s="326">
        <v>1014.45</v>
      </c>
      <c r="E200" s="326">
        <v>1037.33</v>
      </c>
      <c r="F200" s="326">
        <v>969.45</v>
      </c>
      <c r="G200" s="327">
        <f t="shared" si="16"/>
        <v>3917.01</v>
      </c>
      <c r="H200" s="234"/>
      <c r="I200" s="131"/>
      <c r="J200" s="138"/>
      <c r="K200" s="138"/>
      <c r="L200" s="138"/>
      <c r="M200" s="138"/>
    </row>
    <row r="201" spans="1:13" ht="18.75" customHeight="1" thickBot="1">
      <c r="A201" s="396">
        <v>7</v>
      </c>
      <c r="B201" s="354" t="s">
        <v>180</v>
      </c>
      <c r="C201" s="64" t="s">
        <v>98</v>
      </c>
      <c r="D201" s="63" t="s">
        <v>98</v>
      </c>
      <c r="E201" s="328">
        <v>843.66</v>
      </c>
      <c r="F201" s="328">
        <v>797.7</v>
      </c>
      <c r="G201" s="329">
        <f t="shared" si="16"/>
        <v>1641.3600000000001</v>
      </c>
      <c r="H201" s="234"/>
      <c r="I201" s="131"/>
      <c r="J201" s="138"/>
      <c r="K201" s="138"/>
      <c r="L201" s="138"/>
      <c r="M201" s="138"/>
    </row>
    <row r="202" spans="1:13" ht="18.75" customHeight="1">
      <c r="A202" s="35"/>
      <c r="B202" s="58"/>
      <c r="C202" s="330"/>
      <c r="D202" s="330"/>
      <c r="E202" s="330"/>
      <c r="F202" s="330"/>
      <c r="G202" s="331"/>
      <c r="H202" s="234"/>
      <c r="I202" s="131"/>
      <c r="J202" s="138"/>
      <c r="K202" s="138"/>
      <c r="L202" s="138"/>
      <c r="M202" s="138"/>
    </row>
    <row r="203" spans="1:13" ht="18.75" customHeight="1" thickBot="1">
      <c r="A203" s="332" t="s">
        <v>167</v>
      </c>
      <c r="B203" s="332"/>
      <c r="C203" s="333"/>
      <c r="D203" s="333"/>
      <c r="E203" s="333"/>
      <c r="F203" s="333"/>
      <c r="G203" s="131"/>
      <c r="H203" s="234"/>
      <c r="I203" s="131"/>
      <c r="J203" s="138"/>
      <c r="K203" s="138"/>
      <c r="L203" s="138"/>
      <c r="M203" s="138"/>
    </row>
    <row r="204" spans="1:13" ht="18.75" customHeight="1">
      <c r="A204" s="389" t="s">
        <v>0</v>
      </c>
      <c r="B204" s="334" t="s">
        <v>1</v>
      </c>
      <c r="C204" s="335" t="s">
        <v>9</v>
      </c>
      <c r="D204" s="336" t="s">
        <v>10</v>
      </c>
      <c r="E204" s="336" t="s">
        <v>11</v>
      </c>
      <c r="F204" s="337" t="s">
        <v>12</v>
      </c>
      <c r="G204" s="131"/>
      <c r="H204" s="234"/>
      <c r="I204" s="131"/>
      <c r="J204" s="138"/>
      <c r="K204" s="138"/>
      <c r="L204" s="138"/>
      <c r="M204" s="138"/>
    </row>
    <row r="205" spans="1:13" ht="18.75" customHeight="1" thickBot="1">
      <c r="A205" s="390"/>
      <c r="B205" s="338" t="s">
        <v>7</v>
      </c>
      <c r="C205" s="339" t="s">
        <v>13</v>
      </c>
      <c r="D205" s="340" t="s">
        <v>13</v>
      </c>
      <c r="E205" s="340" t="s">
        <v>13</v>
      </c>
      <c r="F205" s="341" t="s">
        <v>13</v>
      </c>
      <c r="G205" s="131"/>
      <c r="H205" s="234"/>
      <c r="I205" s="131"/>
      <c r="J205" s="138"/>
      <c r="K205" s="138"/>
      <c r="L205" s="138"/>
      <c r="M205" s="138"/>
    </row>
    <row r="206" spans="1:13" ht="18.75" customHeight="1">
      <c r="A206" s="397">
        <v>1</v>
      </c>
      <c r="B206" s="355" t="s">
        <v>34</v>
      </c>
      <c r="C206" s="342">
        <v>2</v>
      </c>
      <c r="D206" s="342">
        <v>1</v>
      </c>
      <c r="E206" s="342">
        <v>2</v>
      </c>
      <c r="F206" s="111">
        <f>SUM(C206:E206)</f>
        <v>5</v>
      </c>
      <c r="G206" s="131"/>
      <c r="H206" s="234"/>
      <c r="I206" s="131"/>
      <c r="J206" s="138"/>
      <c r="K206" s="138"/>
      <c r="L206" s="138"/>
      <c r="M206" s="138"/>
    </row>
    <row r="207" spans="1:13" ht="18.75" customHeight="1">
      <c r="A207" s="398">
        <v>2</v>
      </c>
      <c r="B207" s="356" t="s">
        <v>83</v>
      </c>
      <c r="C207" s="343">
        <v>1</v>
      </c>
      <c r="D207" s="343">
        <v>2</v>
      </c>
      <c r="E207" s="343">
        <v>3</v>
      </c>
      <c r="F207" s="65">
        <f>SUM(C207:E207)</f>
        <v>6</v>
      </c>
      <c r="G207" s="131"/>
      <c r="H207" s="234"/>
      <c r="I207" s="131"/>
      <c r="J207" s="138"/>
      <c r="K207" s="138"/>
      <c r="L207" s="138"/>
      <c r="M207" s="138"/>
    </row>
    <row r="208" spans="1:13" ht="18.75" customHeight="1">
      <c r="A208" s="398">
        <v>3</v>
      </c>
      <c r="B208" s="356" t="s">
        <v>70</v>
      </c>
      <c r="C208" s="343">
        <v>4</v>
      </c>
      <c r="D208" s="343">
        <v>3</v>
      </c>
      <c r="E208" s="343">
        <v>1</v>
      </c>
      <c r="F208" s="65">
        <f>SUM(C208:E208)</f>
        <v>8</v>
      </c>
      <c r="G208" s="131"/>
      <c r="H208" s="234"/>
      <c r="I208" s="131"/>
      <c r="J208" s="138"/>
      <c r="K208" s="138"/>
      <c r="L208" s="138"/>
      <c r="M208" s="138"/>
    </row>
    <row r="209" spans="1:13" ht="18.75" customHeight="1" thickBot="1">
      <c r="A209" s="67">
        <v>4</v>
      </c>
      <c r="B209" s="357" t="s">
        <v>176</v>
      </c>
      <c r="C209" s="344">
        <v>3</v>
      </c>
      <c r="D209" s="344">
        <v>4</v>
      </c>
      <c r="E209" s="344">
        <v>4</v>
      </c>
      <c r="F209" s="66">
        <f>SUM(C209:E209)</f>
        <v>11</v>
      </c>
      <c r="G209" s="131"/>
      <c r="H209" s="234"/>
      <c r="I209" s="131"/>
      <c r="J209" s="138"/>
      <c r="K209" s="138"/>
      <c r="L209" s="138"/>
      <c r="M209" s="138"/>
    </row>
    <row r="210" spans="1:13" ht="18.75" customHeight="1">
      <c r="A210" s="35"/>
      <c r="B210" s="60"/>
      <c r="C210" s="35"/>
      <c r="D210" s="61"/>
      <c r="E210" s="35"/>
      <c r="F210" s="61"/>
      <c r="G210" s="131"/>
      <c r="H210" s="234"/>
      <c r="I210" s="131"/>
      <c r="J210" s="138"/>
      <c r="K210" s="138"/>
      <c r="L210" s="138"/>
      <c r="M210" s="138"/>
    </row>
    <row r="211" spans="1:13" ht="18.75" customHeight="1">
      <c r="A211" s="35"/>
      <c r="B211" s="60"/>
      <c r="C211" s="35"/>
      <c r="D211" s="61"/>
      <c r="E211" s="35"/>
      <c r="F211" s="61"/>
      <c r="G211" s="131"/>
      <c r="H211" s="234"/>
      <c r="I211" s="131"/>
      <c r="J211" s="138"/>
      <c r="K211" s="138"/>
      <c r="L211" s="138"/>
      <c r="M211" s="138"/>
    </row>
    <row r="212" spans="1:13" ht="18.75" customHeight="1">
      <c r="A212" s="35"/>
      <c r="B212" s="60"/>
      <c r="C212" s="35"/>
      <c r="D212" s="61"/>
      <c r="E212" s="35"/>
      <c r="F212" s="61"/>
      <c r="G212" s="131"/>
      <c r="H212" s="234"/>
      <c r="I212" s="131"/>
      <c r="J212" s="138"/>
      <c r="K212" s="138"/>
      <c r="L212" s="138"/>
      <c r="M212" s="138"/>
    </row>
    <row r="213" spans="1:13" ht="18.75" customHeight="1" thickBot="1">
      <c r="A213" s="370" t="s">
        <v>158</v>
      </c>
      <c r="B213" s="370"/>
      <c r="C213" s="370"/>
      <c r="D213" s="370"/>
      <c r="E213" s="376"/>
      <c r="F213" s="376"/>
      <c r="G213" s="131"/>
      <c r="H213" s="234"/>
      <c r="I213" s="131"/>
      <c r="J213" s="138"/>
      <c r="K213" s="138"/>
      <c r="L213" s="138"/>
      <c r="M213" s="138"/>
    </row>
    <row r="214" spans="1:13" ht="18.75" customHeight="1">
      <c r="A214" s="371" t="s">
        <v>0</v>
      </c>
      <c r="B214" s="345" t="s">
        <v>1</v>
      </c>
      <c r="C214" s="346" t="s">
        <v>41</v>
      </c>
      <c r="D214" s="346" t="s">
        <v>78</v>
      </c>
      <c r="E214" s="211"/>
      <c r="F214" s="271"/>
      <c r="G214" s="131"/>
      <c r="H214" s="138"/>
      <c r="I214" s="138"/>
      <c r="J214" s="138"/>
      <c r="K214" s="138"/>
      <c r="L214" s="138"/>
      <c r="M214" s="138"/>
    </row>
    <row r="215" spans="1:13" ht="18.75" customHeight="1" thickBot="1">
      <c r="A215" s="372"/>
      <c r="B215" s="347" t="s">
        <v>7</v>
      </c>
      <c r="C215" s="348" t="s">
        <v>8</v>
      </c>
      <c r="D215" s="349" t="s">
        <v>8</v>
      </c>
      <c r="E215" s="131"/>
      <c r="F215" s="234"/>
      <c r="G215" s="131"/>
      <c r="H215" s="138"/>
      <c r="I215" s="138"/>
      <c r="J215" s="138"/>
      <c r="K215" s="138"/>
      <c r="L215" s="138"/>
      <c r="M215" s="138"/>
    </row>
    <row r="216" spans="1:13" ht="18.75" customHeight="1" thickTop="1">
      <c r="A216" s="62">
        <v>1</v>
      </c>
      <c r="B216" s="84" t="str">
        <f>'[1]12 družstiev Preteky č. 4'!B25</f>
        <v>Sereď - MPD Team</v>
      </c>
      <c r="C216" s="86">
        <v>432730</v>
      </c>
      <c r="D216" s="105">
        <v>137</v>
      </c>
      <c r="E216" s="131"/>
      <c r="F216" s="234"/>
      <c r="G216" s="131"/>
      <c r="H216" s="138"/>
      <c r="I216" s="138"/>
      <c r="J216" s="138"/>
      <c r="K216" s="138"/>
      <c r="L216" s="138"/>
      <c r="M216" s="138"/>
    </row>
    <row r="217" spans="1:13" ht="18.75" customHeight="1">
      <c r="A217" s="21">
        <v>2</v>
      </c>
      <c r="B217" s="85" t="s">
        <v>126</v>
      </c>
      <c r="C217" s="82">
        <v>357140</v>
      </c>
      <c r="D217" s="106">
        <v>162</v>
      </c>
      <c r="E217" s="131"/>
      <c r="F217" s="234"/>
      <c r="G217" s="131"/>
      <c r="H217" s="138"/>
      <c r="I217" s="138"/>
      <c r="J217" s="138"/>
      <c r="K217" s="138"/>
      <c r="L217" s="138"/>
      <c r="M217" s="138"/>
    </row>
    <row r="218" spans="1:13" ht="18.75" customHeight="1">
      <c r="A218" s="21">
        <v>3</v>
      </c>
      <c r="B218" s="85" t="s">
        <v>127</v>
      </c>
      <c r="C218" s="82">
        <v>363030</v>
      </c>
      <c r="D218" s="106">
        <v>164</v>
      </c>
      <c r="E218" s="131"/>
      <c r="F218" s="234"/>
      <c r="G218" s="131"/>
      <c r="H218" s="138"/>
      <c r="I218" s="138"/>
      <c r="J218" s="138"/>
      <c r="K218" s="138"/>
      <c r="L218" s="138"/>
      <c r="M218" s="138"/>
    </row>
    <row r="219" spans="1:13" ht="18.75" customHeight="1">
      <c r="A219" s="21">
        <v>4</v>
      </c>
      <c r="B219" s="85" t="s">
        <v>160</v>
      </c>
      <c r="C219" s="82">
        <v>323600</v>
      </c>
      <c r="D219" s="106">
        <v>191</v>
      </c>
      <c r="E219" s="131"/>
      <c r="F219" s="234"/>
      <c r="G219" s="131"/>
      <c r="H219" s="138"/>
      <c r="I219" s="138"/>
      <c r="J219" s="138"/>
      <c r="K219" s="138"/>
      <c r="L219" s="138"/>
      <c r="M219" s="138"/>
    </row>
    <row r="220" spans="1:13" ht="18.75" customHeight="1">
      <c r="A220" s="21">
        <v>5</v>
      </c>
      <c r="B220" s="85" t="s">
        <v>165</v>
      </c>
      <c r="C220" s="82">
        <v>309370</v>
      </c>
      <c r="D220" s="106">
        <v>202</v>
      </c>
      <c r="E220" s="131"/>
      <c r="F220" s="234"/>
      <c r="G220" s="131"/>
      <c r="H220" s="138"/>
      <c r="I220" s="138"/>
      <c r="J220" s="138"/>
      <c r="K220" s="138"/>
      <c r="L220" s="138"/>
      <c r="M220" s="138"/>
    </row>
    <row r="221" spans="1:13" ht="18.75" customHeight="1">
      <c r="A221" s="21">
        <v>6</v>
      </c>
      <c r="B221" s="109" t="s">
        <v>159</v>
      </c>
      <c r="C221" s="82">
        <v>308670</v>
      </c>
      <c r="D221" s="106">
        <v>212.5</v>
      </c>
      <c r="E221" s="131"/>
      <c r="F221" s="234"/>
      <c r="G221" s="131"/>
      <c r="H221" s="138"/>
      <c r="I221" s="138"/>
      <c r="J221" s="138"/>
      <c r="K221" s="138"/>
      <c r="L221" s="138"/>
      <c r="M221" s="138"/>
    </row>
    <row r="222" spans="1:13" ht="18.75" customHeight="1">
      <c r="A222" s="21">
        <v>7</v>
      </c>
      <c r="B222" s="109" t="s">
        <v>164</v>
      </c>
      <c r="C222" s="82">
        <v>302560</v>
      </c>
      <c r="D222" s="106">
        <v>220</v>
      </c>
      <c r="E222" s="131"/>
      <c r="F222" s="234"/>
      <c r="G222" s="131"/>
      <c r="H222" s="138"/>
      <c r="I222" s="138"/>
      <c r="J222" s="138"/>
      <c r="K222" s="138"/>
      <c r="L222" s="138"/>
      <c r="M222" s="138"/>
    </row>
    <row r="223" spans="1:13" ht="18.75" customHeight="1">
      <c r="A223" s="21">
        <v>8</v>
      </c>
      <c r="B223" s="85" t="str">
        <f>'[1]12 družstiev Preteky č. 4'!B19</f>
        <v>Hlohovec Browning</v>
      </c>
      <c r="C223" s="82">
        <v>297290</v>
      </c>
      <c r="D223" s="106">
        <v>228</v>
      </c>
      <c r="E223" s="131"/>
      <c r="F223" s="234"/>
      <c r="G223" s="131"/>
      <c r="H223" s="138"/>
      <c r="I223" s="138"/>
      <c r="J223" s="138"/>
      <c r="K223" s="138"/>
      <c r="L223" s="138"/>
      <c r="M223" s="138"/>
    </row>
    <row r="224" spans="1:13" ht="18.75" customHeight="1">
      <c r="A224" s="21">
        <v>9</v>
      </c>
      <c r="B224" s="85" t="s">
        <v>161</v>
      </c>
      <c r="C224" s="82">
        <v>285180</v>
      </c>
      <c r="D224" s="106">
        <v>229</v>
      </c>
      <c r="E224" s="131"/>
      <c r="F224" s="234"/>
      <c r="G224" s="131"/>
      <c r="H224" s="138"/>
      <c r="I224" s="138"/>
      <c r="J224" s="138"/>
      <c r="K224" s="138"/>
      <c r="L224" s="138"/>
      <c r="M224" s="138"/>
    </row>
    <row r="225" spans="1:13" ht="18.75" customHeight="1">
      <c r="A225" s="21">
        <v>10</v>
      </c>
      <c r="B225" s="108" t="str">
        <f>'[1]12 družstiev Preteky č. 4'!B7</f>
        <v>Bratislava 2  - Trabucco  Team</v>
      </c>
      <c r="C225" s="82">
        <v>258210</v>
      </c>
      <c r="D225" s="106">
        <v>237.5</v>
      </c>
      <c r="E225" s="131"/>
      <c r="F225" s="234"/>
      <c r="G225" s="131"/>
      <c r="H225" s="138"/>
      <c r="I225" s="138"/>
      <c r="J225" s="138"/>
      <c r="K225" s="138"/>
      <c r="L225" s="138"/>
      <c r="M225" s="138"/>
    </row>
    <row r="226" spans="1:13" ht="18.75" customHeight="1">
      <c r="A226" s="21">
        <v>11</v>
      </c>
      <c r="B226" s="110" t="s">
        <v>163</v>
      </c>
      <c r="C226" s="82">
        <v>283900</v>
      </c>
      <c r="D226" s="106">
        <v>242.5</v>
      </c>
      <c r="E226" s="131"/>
      <c r="F226" s="234"/>
      <c r="G226" s="131"/>
      <c r="H226" s="138"/>
      <c r="I226" s="138"/>
      <c r="J226" s="138"/>
      <c r="K226" s="138"/>
      <c r="L226" s="138"/>
      <c r="M226" s="138"/>
    </row>
    <row r="227" spans="1:13" ht="18.75" customHeight="1" thickBot="1">
      <c r="A227" s="22">
        <v>12</v>
      </c>
      <c r="B227" s="89" t="s">
        <v>162</v>
      </c>
      <c r="C227" s="83">
        <v>246100</v>
      </c>
      <c r="D227" s="107">
        <v>270.5</v>
      </c>
      <c r="E227" s="131"/>
      <c r="F227" s="234"/>
      <c r="G227" s="131"/>
      <c r="H227" s="138"/>
      <c r="I227" s="138"/>
      <c r="J227" s="138"/>
      <c r="K227" s="138"/>
      <c r="L227" s="138"/>
      <c r="M227" s="138"/>
    </row>
    <row r="228" spans="1:13" ht="18.75" customHeight="1">
      <c r="A228" s="35"/>
      <c r="B228" s="60"/>
      <c r="C228" s="35"/>
      <c r="D228" s="61"/>
      <c r="E228" s="35"/>
      <c r="F228" s="61"/>
      <c r="G228" s="131"/>
      <c r="H228" s="234"/>
      <c r="I228" s="131"/>
      <c r="J228" s="138"/>
      <c r="K228" s="138"/>
      <c r="L228" s="138"/>
      <c r="M228" s="138"/>
    </row>
    <row r="229" spans="1:13" ht="18.75" customHeight="1" thickBot="1">
      <c r="A229" s="376" t="s">
        <v>96</v>
      </c>
      <c r="B229" s="376"/>
      <c r="C229" s="376"/>
      <c r="D229" s="376"/>
      <c r="E229" s="376"/>
      <c r="F229" s="376"/>
      <c r="G229" s="131"/>
      <c r="H229" s="234"/>
      <c r="I229" s="131"/>
      <c r="J229" s="138"/>
      <c r="K229" s="138"/>
      <c r="L229" s="138"/>
      <c r="M229" s="138"/>
    </row>
    <row r="230" spans="1:13" ht="18.75" customHeight="1">
      <c r="A230" s="371" t="s">
        <v>0</v>
      </c>
      <c r="B230" s="345" t="s">
        <v>1</v>
      </c>
      <c r="C230" s="346" t="s">
        <v>41</v>
      </c>
      <c r="D230" s="346" t="s">
        <v>78</v>
      </c>
      <c r="E230" s="211"/>
      <c r="F230" s="271"/>
      <c r="G230" s="131"/>
      <c r="H230" s="138"/>
      <c r="I230" s="138"/>
      <c r="J230" s="138"/>
      <c r="K230" s="138"/>
      <c r="L230" s="138"/>
      <c r="M230" s="138"/>
    </row>
    <row r="231" spans="1:13" ht="18.75" customHeight="1" thickBot="1">
      <c r="A231" s="387"/>
      <c r="B231" s="350" t="s">
        <v>7</v>
      </c>
      <c r="C231" s="351" t="s">
        <v>8</v>
      </c>
      <c r="D231" s="351" t="s">
        <v>8</v>
      </c>
      <c r="E231" s="211"/>
      <c r="F231" s="271"/>
      <c r="G231" s="131"/>
      <c r="H231" s="138"/>
      <c r="I231" s="138"/>
      <c r="J231" s="138"/>
      <c r="K231" s="138"/>
      <c r="L231" s="138"/>
      <c r="M231" s="138"/>
    </row>
    <row r="232" spans="1:13" ht="18.75" customHeight="1">
      <c r="A232" s="94">
        <v>1</v>
      </c>
      <c r="B232" s="98" t="s">
        <v>147</v>
      </c>
      <c r="C232" s="95">
        <v>149800</v>
      </c>
      <c r="D232" s="102">
        <v>100</v>
      </c>
      <c r="E232" s="211"/>
      <c r="F232" s="271"/>
      <c r="G232" s="131"/>
      <c r="H232" s="138"/>
      <c r="I232" s="138"/>
      <c r="J232" s="138"/>
      <c r="K232" s="138"/>
      <c r="L232" s="138"/>
      <c r="M232" s="138"/>
    </row>
    <row r="233" spans="1:13" ht="18.75" customHeight="1">
      <c r="A233" s="87">
        <v>2</v>
      </c>
      <c r="B233" s="99" t="s">
        <v>148</v>
      </c>
      <c r="C233" s="96">
        <v>148880</v>
      </c>
      <c r="D233" s="103">
        <v>118.5</v>
      </c>
      <c r="E233" s="211"/>
      <c r="F233" s="271"/>
      <c r="G233" s="131"/>
      <c r="H233" s="138"/>
      <c r="I233" s="138"/>
      <c r="J233" s="138"/>
      <c r="K233" s="138"/>
      <c r="L233" s="138"/>
      <c r="M233" s="138"/>
    </row>
    <row r="234" spans="1:13" ht="18.75" customHeight="1">
      <c r="A234" s="87">
        <v>3</v>
      </c>
      <c r="B234" s="100" t="s">
        <v>191</v>
      </c>
      <c r="C234" s="96">
        <v>129585</v>
      </c>
      <c r="D234" s="103">
        <v>130</v>
      </c>
      <c r="E234" s="211"/>
      <c r="F234" s="271"/>
      <c r="G234" s="131"/>
      <c r="H234" s="138"/>
      <c r="I234" s="138"/>
      <c r="J234" s="138"/>
      <c r="K234" s="138"/>
      <c r="L234" s="138"/>
      <c r="M234" s="138"/>
    </row>
    <row r="235" spans="1:13" ht="18.75" customHeight="1">
      <c r="A235" s="87">
        <v>4</v>
      </c>
      <c r="B235" s="100" t="s">
        <v>149</v>
      </c>
      <c r="C235" s="96">
        <v>130855</v>
      </c>
      <c r="D235" s="103">
        <v>135</v>
      </c>
      <c r="E235" s="211"/>
      <c r="F235" s="271"/>
      <c r="G235" s="131"/>
      <c r="H235" s="138"/>
      <c r="I235" s="138"/>
      <c r="J235" s="138"/>
      <c r="K235" s="138"/>
      <c r="L235" s="138"/>
      <c r="M235" s="138"/>
    </row>
    <row r="236" spans="1:13" ht="18.75" customHeight="1">
      <c r="A236" s="87">
        <v>5</v>
      </c>
      <c r="B236" s="100" t="s">
        <v>150</v>
      </c>
      <c r="C236" s="96">
        <v>125845</v>
      </c>
      <c r="D236" s="103">
        <v>140.5</v>
      </c>
      <c r="E236" s="211"/>
      <c r="F236" s="271"/>
      <c r="G236" s="131"/>
      <c r="H236" s="138"/>
      <c r="I236" s="138"/>
      <c r="J236" s="138"/>
      <c r="K236" s="138"/>
      <c r="L236" s="138"/>
      <c r="M236" s="138"/>
    </row>
    <row r="237" spans="1:13" ht="18.75" customHeight="1">
      <c r="A237" s="87">
        <v>6</v>
      </c>
      <c r="B237" s="100" t="s">
        <v>151</v>
      </c>
      <c r="C237" s="96">
        <v>132320</v>
      </c>
      <c r="D237" s="103">
        <v>147</v>
      </c>
      <c r="E237" s="211"/>
      <c r="F237" s="271"/>
      <c r="G237" s="131"/>
      <c r="H237" s="138"/>
      <c r="I237" s="138"/>
      <c r="J237" s="138"/>
      <c r="K237" s="138"/>
      <c r="L237" s="138"/>
      <c r="M237" s="138"/>
    </row>
    <row r="238" spans="1:13" ht="18.75" customHeight="1">
      <c r="A238" s="87">
        <v>7</v>
      </c>
      <c r="B238" s="100" t="s">
        <v>152</v>
      </c>
      <c r="C238" s="96">
        <v>123305</v>
      </c>
      <c r="D238" s="103">
        <v>153</v>
      </c>
      <c r="E238" s="211"/>
      <c r="F238" s="271"/>
      <c r="G238" s="131"/>
      <c r="H238" s="138"/>
      <c r="I238" s="138"/>
      <c r="J238" s="138"/>
      <c r="K238" s="138"/>
      <c r="L238" s="138"/>
      <c r="M238" s="138"/>
    </row>
    <row r="239" spans="1:13" ht="18.75" customHeight="1">
      <c r="A239" s="87">
        <v>8</v>
      </c>
      <c r="B239" s="100" t="s">
        <v>153</v>
      </c>
      <c r="C239" s="96">
        <v>107000</v>
      </c>
      <c r="D239" s="103">
        <v>172</v>
      </c>
      <c r="E239" s="211"/>
      <c r="F239" s="271"/>
      <c r="G239" s="131"/>
      <c r="H239" s="138"/>
      <c r="I239" s="138"/>
      <c r="J239" s="138"/>
      <c r="K239" s="138"/>
      <c r="L239" s="138"/>
      <c r="M239" s="138"/>
    </row>
    <row r="240" spans="1:13" ht="18.75" customHeight="1">
      <c r="A240" s="87">
        <v>9</v>
      </c>
      <c r="B240" s="100" t="s">
        <v>154</v>
      </c>
      <c r="C240" s="96">
        <v>95170</v>
      </c>
      <c r="D240" s="103">
        <v>181</v>
      </c>
      <c r="E240" s="211"/>
      <c r="F240" s="271"/>
      <c r="G240" s="131"/>
      <c r="H240" s="138"/>
      <c r="I240" s="138"/>
      <c r="J240" s="138"/>
      <c r="K240" s="138"/>
      <c r="L240" s="138"/>
      <c r="M240" s="138"/>
    </row>
    <row r="241" spans="1:13" ht="18.75" customHeight="1">
      <c r="A241" s="87">
        <v>10</v>
      </c>
      <c r="B241" s="100" t="s">
        <v>155</v>
      </c>
      <c r="C241" s="96">
        <v>98325</v>
      </c>
      <c r="D241" s="103">
        <v>191</v>
      </c>
      <c r="E241" s="211"/>
      <c r="F241" s="271"/>
      <c r="G241" s="131"/>
      <c r="H241" s="138"/>
      <c r="I241" s="138"/>
      <c r="J241" s="138"/>
      <c r="K241" s="138"/>
      <c r="L241" s="138"/>
      <c r="M241" s="138"/>
    </row>
    <row r="242" spans="1:13" ht="18.75" customHeight="1">
      <c r="A242" s="87">
        <v>11</v>
      </c>
      <c r="B242" s="100" t="s">
        <v>156</v>
      </c>
      <c r="C242" s="96">
        <v>86275</v>
      </c>
      <c r="D242" s="103">
        <v>215</v>
      </c>
      <c r="E242" s="211"/>
      <c r="F242" s="271"/>
      <c r="G242" s="131"/>
      <c r="H242" s="138"/>
      <c r="I242" s="138"/>
      <c r="J242" s="138"/>
      <c r="K242" s="138"/>
      <c r="L242" s="138"/>
      <c r="M242" s="138"/>
    </row>
    <row r="243" spans="1:8" ht="18.75" customHeight="1" thickBot="1">
      <c r="A243" s="88">
        <v>12</v>
      </c>
      <c r="B243" s="101" t="s">
        <v>157</v>
      </c>
      <c r="C243" s="97">
        <v>85720</v>
      </c>
      <c r="D243" s="104">
        <v>227</v>
      </c>
      <c r="E243" s="80"/>
      <c r="F243" s="81"/>
      <c r="G243" s="4"/>
      <c r="H243"/>
    </row>
    <row r="244" spans="1:9" ht="18.75" customHeight="1">
      <c r="A244" s="385"/>
      <c r="B244" s="36"/>
      <c r="C244" s="37"/>
      <c r="D244" s="37"/>
      <c r="E244" s="37"/>
      <c r="F244" s="37"/>
      <c r="G244" s="4"/>
      <c r="H244" s="59"/>
      <c r="I244" s="4"/>
    </row>
    <row r="245" spans="1:9" ht="18.75" customHeight="1">
      <c r="A245" s="385"/>
      <c r="B245" s="36"/>
      <c r="C245" s="37"/>
      <c r="D245" s="37"/>
      <c r="E245" s="37"/>
      <c r="F245" s="37"/>
      <c r="G245" s="4"/>
      <c r="H245" s="59"/>
      <c r="I245" s="4"/>
    </row>
    <row r="246" spans="1:9" ht="18.75" customHeight="1">
      <c r="A246" s="35"/>
      <c r="B246" s="38"/>
      <c r="C246" s="39"/>
      <c r="D246" s="13"/>
      <c r="E246" s="13"/>
      <c r="F246" s="40"/>
      <c r="G246" s="4"/>
      <c r="H246" s="59"/>
      <c r="I246" s="4"/>
    </row>
    <row r="247" spans="1:9" ht="18.75" customHeight="1">
      <c r="A247" s="35"/>
      <c r="B247" s="38"/>
      <c r="C247" s="39"/>
      <c r="D247" s="13"/>
      <c r="E247" s="13"/>
      <c r="F247" s="40"/>
      <c r="G247" s="4"/>
      <c r="H247" s="59"/>
      <c r="I247" s="4"/>
    </row>
    <row r="248" spans="1:9" ht="18.75" customHeight="1">
      <c r="A248" s="35"/>
      <c r="B248" s="38"/>
      <c r="C248" s="39"/>
      <c r="D248" s="13"/>
      <c r="E248" s="13"/>
      <c r="F248" s="40"/>
      <c r="G248" s="4"/>
      <c r="H248" s="59"/>
      <c r="I248" s="4"/>
    </row>
    <row r="249" spans="1:9" ht="18.75" customHeight="1">
      <c r="A249" s="35"/>
      <c r="B249" s="38"/>
      <c r="C249" s="39"/>
      <c r="D249" s="13"/>
      <c r="E249" s="13"/>
      <c r="F249" s="40"/>
      <c r="G249" s="4"/>
      <c r="H249" s="59"/>
      <c r="I249" s="4"/>
    </row>
    <row r="250" spans="1:9" ht="18.75" customHeight="1">
      <c r="A250" s="35"/>
      <c r="B250" s="38"/>
      <c r="C250" s="39"/>
      <c r="D250" s="13"/>
      <c r="E250" s="13"/>
      <c r="F250" s="40"/>
      <c r="G250" s="4"/>
      <c r="H250" s="59"/>
      <c r="I250" s="4"/>
    </row>
    <row r="251" spans="1:12" ht="18.75" customHeight="1">
      <c r="A251" s="35"/>
      <c r="B251" s="38"/>
      <c r="C251" s="39"/>
      <c r="D251" s="13"/>
      <c r="E251" s="13"/>
      <c r="F251" s="40"/>
      <c r="G251" s="4"/>
      <c r="H251" s="59"/>
      <c r="I251" s="4"/>
      <c r="L251" s="31"/>
    </row>
    <row r="252" spans="1:9" ht="18.75" customHeight="1">
      <c r="A252" s="35"/>
      <c r="B252" s="38"/>
      <c r="C252" s="39"/>
      <c r="D252" s="13"/>
      <c r="E252" s="13"/>
      <c r="F252" s="40"/>
      <c r="G252" s="4"/>
      <c r="H252" s="59"/>
      <c r="I252" s="4"/>
    </row>
    <row r="253" spans="1:9" ht="18.75" customHeight="1">
      <c r="A253" s="35"/>
      <c r="B253" s="38"/>
      <c r="C253" s="39"/>
      <c r="D253" s="13"/>
      <c r="E253" s="13"/>
      <c r="F253" s="40"/>
      <c r="G253" s="4"/>
      <c r="H253" s="59"/>
      <c r="I253" s="4"/>
    </row>
    <row r="254" spans="1:6" ht="18.75" customHeight="1">
      <c r="A254" s="35"/>
      <c r="B254" s="32"/>
      <c r="C254" s="15"/>
      <c r="D254" s="33"/>
      <c r="E254" s="33"/>
      <c r="F254" s="34"/>
    </row>
    <row r="255" spans="1:6" ht="18.75" customHeight="1">
      <c r="A255" s="35"/>
      <c r="B255" s="32"/>
      <c r="C255" s="15"/>
      <c r="D255" s="33"/>
      <c r="E255" s="33"/>
      <c r="F255" s="34"/>
    </row>
    <row r="256" spans="1:6" ht="18.75" customHeight="1">
      <c r="A256" s="35"/>
      <c r="B256" s="32"/>
      <c r="C256" s="15"/>
      <c r="D256" s="33"/>
      <c r="E256" s="33"/>
      <c r="F256" s="34"/>
    </row>
    <row r="257" spans="1:6" ht="18.75" customHeight="1">
      <c r="A257" s="35"/>
      <c r="B257" s="32"/>
      <c r="C257" s="15"/>
      <c r="D257" s="33"/>
      <c r="E257" s="33"/>
      <c r="F257" s="34"/>
    </row>
    <row r="258" spans="1:6" ht="24.75" customHeight="1">
      <c r="A258" s="386"/>
      <c r="B258" s="386"/>
      <c r="C258" s="386"/>
      <c r="D258" s="386"/>
      <c r="E258" s="386"/>
      <c r="F258" s="386"/>
    </row>
    <row r="259" spans="1:6" ht="18.75" customHeight="1">
      <c r="A259" s="385"/>
      <c r="B259" s="36"/>
      <c r="C259" s="37"/>
      <c r="D259" s="37"/>
      <c r="E259" s="37"/>
      <c r="F259" s="37"/>
    </row>
    <row r="260" spans="1:6" ht="18.75" customHeight="1">
      <c r="A260" s="385"/>
      <c r="B260" s="36"/>
      <c r="C260" s="37"/>
      <c r="D260" s="37"/>
      <c r="E260" s="37"/>
      <c r="F260" s="37"/>
    </row>
    <row r="261" spans="1:6" ht="18.75" customHeight="1">
      <c r="A261" s="35"/>
      <c r="B261" s="38"/>
      <c r="C261" s="39"/>
      <c r="D261" s="13"/>
      <c r="E261" s="13"/>
      <c r="F261" s="40"/>
    </row>
    <row r="262" spans="1:6" ht="18.75" customHeight="1">
      <c r="A262" s="35"/>
      <c r="B262" s="38"/>
      <c r="C262" s="39"/>
      <c r="D262" s="13"/>
      <c r="E262" s="13"/>
      <c r="F262" s="40"/>
    </row>
    <row r="263" spans="1:6" ht="18.75" customHeight="1">
      <c r="A263" s="35"/>
      <c r="B263" s="38"/>
      <c r="C263" s="39"/>
      <c r="D263" s="13"/>
      <c r="E263" s="13"/>
      <c r="F263" s="40"/>
    </row>
    <row r="264" spans="1:6" ht="18.75" customHeight="1">
      <c r="A264" s="35"/>
      <c r="B264" s="38"/>
      <c r="C264" s="39"/>
      <c r="D264" s="13"/>
      <c r="E264" s="13"/>
      <c r="F264" s="40"/>
    </row>
    <row r="265" spans="1:6" ht="18.75" customHeight="1">
      <c r="A265" s="35"/>
      <c r="B265" s="38"/>
      <c r="C265" s="39"/>
      <c r="D265" s="13"/>
      <c r="E265" s="13"/>
      <c r="F265" s="40"/>
    </row>
    <row r="266" spans="1:6" ht="18.75" customHeight="1">
      <c r="A266" s="35"/>
      <c r="B266" s="38"/>
      <c r="C266" s="39"/>
      <c r="D266" s="13"/>
      <c r="E266" s="13"/>
      <c r="F266" s="40"/>
    </row>
    <row r="267" ht="18.75" customHeight="1"/>
    <row r="268" ht="18.75" customHeight="1"/>
  </sheetData>
  <sheetProtection selectLockedCells="1" selectUnlockedCells="1"/>
  <mergeCells count="65">
    <mergeCell ref="A3:A4"/>
    <mergeCell ref="C3:D3"/>
    <mergeCell ref="E3:F3"/>
    <mergeCell ref="G3:H3"/>
    <mergeCell ref="I3:I4"/>
    <mergeCell ref="A2:H2"/>
    <mergeCell ref="I32:I33"/>
    <mergeCell ref="C32:D32"/>
    <mergeCell ref="E32:F32"/>
    <mergeCell ref="G32:H32"/>
    <mergeCell ref="A48:A49"/>
    <mergeCell ref="C48:D48"/>
    <mergeCell ref="E48:F48"/>
    <mergeCell ref="G48:H48"/>
    <mergeCell ref="I48:I49"/>
    <mergeCell ref="A46:H46"/>
    <mergeCell ref="A259:A260"/>
    <mergeCell ref="A258:F258"/>
    <mergeCell ref="A230:A231"/>
    <mergeCell ref="A125:F125"/>
    <mergeCell ref="A126:A127"/>
    <mergeCell ref="A62:H62"/>
    <mergeCell ref="A244:A245"/>
    <mergeCell ref="A204:A205"/>
    <mergeCell ref="A78:A79"/>
    <mergeCell ref="C78:D78"/>
    <mergeCell ref="A47:H47"/>
    <mergeCell ref="A168:D168"/>
    <mergeCell ref="A181:D181"/>
    <mergeCell ref="A93:H93"/>
    <mergeCell ref="A94:A95"/>
    <mergeCell ref="A142:A143"/>
    <mergeCell ref="A158:E158"/>
    <mergeCell ref="A159:A160"/>
    <mergeCell ref="C108:D108"/>
    <mergeCell ref="A61:C61"/>
    <mergeCell ref="A229:F229"/>
    <mergeCell ref="A107:H107"/>
    <mergeCell ref="E108:F108"/>
    <mergeCell ref="A63:A64"/>
    <mergeCell ref="C63:D63"/>
    <mergeCell ref="E63:F63"/>
    <mergeCell ref="G63:H63"/>
    <mergeCell ref="A77:H77"/>
    <mergeCell ref="E78:F78"/>
    <mergeCell ref="G78:H78"/>
    <mergeCell ref="A124:C124"/>
    <mergeCell ref="A192:B192"/>
    <mergeCell ref="A214:A215"/>
    <mergeCell ref="G108:H108"/>
    <mergeCell ref="C94:D94"/>
    <mergeCell ref="E94:F94"/>
    <mergeCell ref="G94:H94"/>
    <mergeCell ref="A108:A109"/>
    <mergeCell ref="A213:F213"/>
    <mergeCell ref="J20:J21"/>
    <mergeCell ref="G1:H1"/>
    <mergeCell ref="F20:G20"/>
    <mergeCell ref="H20:I20"/>
    <mergeCell ref="A31:H31"/>
    <mergeCell ref="A32:A33"/>
    <mergeCell ref="A1:C1"/>
    <mergeCell ref="D20:E20"/>
    <mergeCell ref="A20:A21"/>
    <mergeCell ref="A19:I19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 Pavol</dc:creator>
  <cp:keywords/>
  <dc:description/>
  <cp:lastModifiedBy>user</cp:lastModifiedBy>
  <cp:lastPrinted>2014-12-04T09:02:59Z</cp:lastPrinted>
  <dcterms:created xsi:type="dcterms:W3CDTF">2015-11-27T09:35:08Z</dcterms:created>
  <dcterms:modified xsi:type="dcterms:W3CDTF">2016-12-12T07:13:56Z</dcterms:modified>
  <cp:category/>
  <cp:version/>
  <cp:contentType/>
  <cp:contentStatus/>
</cp:coreProperties>
</file>